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68" activeTab="5"/>
  </bookViews>
  <sheets>
    <sheet name="1.Leki" sheetId="1" r:id="rId1"/>
    <sheet name="2.Tranxene_Depakine_Solian" sheetId="2" r:id="rId2"/>
    <sheet name="3.Tlen medyczny" sheetId="3" r:id="rId3"/>
    <sheet name="4.Płyny infuzyjne" sheetId="4" r:id="rId4"/>
    <sheet name="5.Materiały opatrunkowe" sheetId="5" r:id="rId5"/>
    <sheet name="6.Środki dezynfekcyjne" sheetId="6" r:id="rId6"/>
    <sheet name="7.Sprzęt medyczny_ ju" sheetId="7" r:id="rId7"/>
    <sheet name="8.Sprzęt medyczny_drobny" sheetId="8" r:id="rId8"/>
  </sheets>
  <definedNames/>
  <calcPr fullCalcOnLoad="1"/>
</workbook>
</file>

<file path=xl/comments4.xml><?xml version="1.0" encoding="utf-8"?>
<comments xmlns="http://schemas.openxmlformats.org/spreadsheetml/2006/main">
  <authors>
    <author>monika sadlak</author>
  </authors>
  <commentList>
    <comment ref="N5" authorId="0">
      <text>
        <r>
          <rPr>
            <b/>
            <sz val="12"/>
            <rFont val="Tahoma"/>
            <family val="2"/>
          </rPr>
          <t>cena netto /
cena zakupu - 1</t>
        </r>
      </text>
    </comment>
    <comment ref="O5" authorId="0">
      <text>
        <r>
          <rPr>
            <b/>
            <sz val="12"/>
            <rFont val="Tahoma"/>
            <family val="2"/>
          </rPr>
          <t>cena netto - cena zakupu</t>
        </r>
      </text>
    </comment>
    <comment ref="P5" authorId="0">
      <text>
        <r>
          <rPr>
            <b/>
            <sz val="12"/>
            <rFont val="Tahoma"/>
            <family val="2"/>
          </rPr>
          <t>kwota narzutu na 1szt * ilość</t>
        </r>
      </text>
    </comment>
  </commentList>
</comments>
</file>

<file path=xl/sharedStrings.xml><?xml version="1.0" encoding="utf-8"?>
<sst xmlns="http://schemas.openxmlformats.org/spreadsheetml/2006/main" count="1744" uniqueCount="822">
  <si>
    <t xml:space="preserve">MASKA KRTANIOWA J.U.    NR 4 [x1 SZT.] </t>
  </si>
  <si>
    <t xml:space="preserve">MASKA KRTANIOWA J.U.    NR 5 [x1 SZT.] </t>
  </si>
  <si>
    <t>MASKA SILIKONOWA DO RESUSCYTACJI   *  [x1 SZT.]</t>
  </si>
  <si>
    <t>SZT.</t>
  </si>
  <si>
    <r>
      <t xml:space="preserve">MASKA TLENOWA  Z DRENEM </t>
    </r>
    <r>
      <rPr>
        <sz val="8"/>
        <rFont val="Times New Roman"/>
        <family val="1"/>
      </rPr>
      <t>DLA DOROSŁYCH</t>
    </r>
    <r>
      <rPr>
        <sz val="12"/>
        <rFont val="Times New Roman"/>
        <family val="1"/>
      </rPr>
      <t xml:space="preserve"> J.U.* XL [x1 SZT.]</t>
    </r>
  </si>
  <si>
    <t>PINCETA STERYLNA J.U.   *  [x1 SZT.]</t>
  </si>
  <si>
    <t xml:space="preserve">PORT BEZIGŁOWY Z ZASTAWKĄ                                                            z niebieską/fioletową membramą *  [x1 SZT.] </t>
  </si>
  <si>
    <t>PROWADNICA DO RURKI INTUBACYJNEJ J.U.   * NR 4 [x1 SZT.]</t>
  </si>
  <si>
    <t>PROWADNICA DO RURKI INTUBACYJNEJ J.U.   * NR 5 [x1 SZT.]</t>
  </si>
  <si>
    <t>PRZEDŁUŻACZ DO POMPY INFUZYJNEJ J.U.   * 150 CM [x1 SZT.]</t>
  </si>
  <si>
    <r>
      <t>PRZYRZĄD DO INFUZJI J.U.</t>
    </r>
    <r>
      <rPr>
        <sz val="12"/>
        <rFont val="Times New Roman"/>
        <family val="1"/>
      </rPr>
      <t xml:space="preserve"> *  [x1 SZT.]</t>
    </r>
  </si>
  <si>
    <t>RURKA INTUB. Z MANKIETEM   * 7,0 MM [x1 SZT.]</t>
  </si>
  <si>
    <t>RURKA INTUB. Z MANKIETEM   * 7,5 MM [x1 SZT.]</t>
  </si>
  <si>
    <t>RURKA INTUB. Z MANKIETEM   * 8,0 MM [x1 SZT.]</t>
  </si>
  <si>
    <t>RURKA INTUB. Z MANKIETEM   * 8,5 MM [x1 SZT.]</t>
  </si>
  <si>
    <t>RURKA INTUB. Z MANKIETEM   * 9,0 MM [x1 SZT.]</t>
  </si>
  <si>
    <t>RURKA INTUB. Z MANKIETEM   * 9,5 MM [x1 SZT.]</t>
  </si>
  <si>
    <t>RURKA USTNO-GARDŁOWA GUEDEL J.U.   * NR 2 [x1 SZT.]</t>
  </si>
  <si>
    <t>RURKA USTNO-GARDŁOWA GUEDEL J.U.   * NR 3 [x1 SZT.]</t>
  </si>
  <si>
    <t>RURKA USTNO-GARDŁOWA GUEDEL J.U.   * NR 4 [x1 SZT.]</t>
  </si>
  <si>
    <t>SKALPEL PROSTY   * NR 21 - 23 [x1 SZT.]</t>
  </si>
  <si>
    <t>SKALPEL ZAOKRĄGLONY   *  [x1 SZT.]</t>
  </si>
  <si>
    <t>STRZYKAWKA  "JANETA" J.U.   * 100 ML [x1 SZT.]</t>
  </si>
  <si>
    <t>STRZYKAWKA DO POMPY INFUZYJNEJ J.U. * 50/60 ML [x1 SZT.]</t>
  </si>
  <si>
    <t>STRZYKAWKA INSULINOWA Z IGŁĄ J.U.* 1ML 40 J.M. [x1 SZT.]</t>
  </si>
  <si>
    <t>STRZYKAWKA J.U.   * 10 - 12 ML [x1 SZT.]</t>
  </si>
  <si>
    <t>STRZYKAWKA J.U.   * 2 - 3 ML [x1 SZT.]</t>
  </si>
  <si>
    <t>STRZYKAWKA J.U.   * 20 - 24 ML [x1 SZT.]</t>
  </si>
  <si>
    <t>STRZYKAWKA J.U.   * 5- 6 ML [x1 SZT.]</t>
  </si>
  <si>
    <r>
      <t>WOREK STOMIJNY ZAMKNIĘTY J.U.15/20 - 60/70 MM [</t>
    </r>
    <r>
      <rPr>
        <b/>
        <sz val="12"/>
        <color indexed="10"/>
        <rFont val="Times New Roman"/>
        <family val="1"/>
      </rPr>
      <t>x 30 SZT</t>
    </r>
    <r>
      <rPr>
        <sz val="12"/>
        <rFont val="Times New Roman"/>
        <family val="1"/>
      </rPr>
      <t>]</t>
    </r>
  </si>
  <si>
    <t>WOREK DO ZBIÓRKI MOCZU J.U.   * 2,0 L [x1 SZT.]</t>
  </si>
  <si>
    <t>WOREK NA WYMIOTY * [x1 SZT.]</t>
  </si>
  <si>
    <t>ZGŁĘBNIK ŻOŁĄDKOWY J.U.   * 18CH/FG X 100 CM [x1 SZT.]</t>
  </si>
  <si>
    <t>ZGŁĘBNIK ŻOŁĄDKOWY J.U.   * 20CH/FG X 100 CM [x1 SZT.]</t>
  </si>
  <si>
    <t>ZGŁĘBNIK ŻOŁĄDKOWY J.U.   * 22CH/FG X 100 CM [x1 SZT.]</t>
  </si>
  <si>
    <t>ZGŁĘBNIK ŻOŁĄDKOWY J.U.   * 25CH/FG X 100 CM [x1 SZT.]</t>
  </si>
  <si>
    <t>ZGŁĘBNIK ŻOŁĄDKOWY J.U.   * 28CH/FG X 100 CM [x1 SZT.]</t>
  </si>
  <si>
    <t>ZGŁĘBNIK ŻOŁĄDKOWY J.U.   * 30CH/FG X 100 CM [x1 SZT.]</t>
  </si>
  <si>
    <t>ZGŁĘBNIK ŻOŁĄDKOWY J.U.   * 32CH/FG X 100 CM [x1 SZT.]</t>
  </si>
  <si>
    <t>Poz. 10</t>
  </si>
  <si>
    <t xml:space="preserve">Opakowanie: wkład </t>
  </si>
  <si>
    <t>Poz. 11</t>
  </si>
  <si>
    <r>
      <t xml:space="preserve">Preparat do </t>
    </r>
    <r>
      <rPr>
        <b/>
        <i/>
        <sz val="9"/>
        <rFont val="Times New Roman"/>
        <family val="1"/>
      </rPr>
      <t>dezynfekcji powierzchni</t>
    </r>
    <r>
      <rPr>
        <i/>
        <sz val="9"/>
        <rFont val="Times New Roman"/>
        <family val="1"/>
      </rPr>
      <t xml:space="preserve">, skuteczny wobec  zanieczyszczeń organicznych. Substancja czynna – NaDCC, w postaci tabletki 4,7g uwalniającej powyżej 2,5 g aktywnego chloru. </t>
    </r>
  </si>
  <si>
    <t>Wymagana dobra i szybka rozpuszczalność  w wodzie, nie  musujące podczas rozpuszczania.</t>
  </si>
  <si>
    <r>
      <t xml:space="preserve">Spektrum  biobójcze w stężeniu podstawowym: B, F, V w czasie </t>
    </r>
    <r>
      <rPr>
        <b/>
        <i/>
        <sz val="9"/>
        <rFont val="Times New Roman"/>
        <family val="1"/>
      </rPr>
      <t>15 min.</t>
    </r>
  </si>
  <si>
    <t>Z możliwością rozszerzenia o Tbc i zwiększania stężeń w zależności od potrzeby zastosowania. Dopuszczony do kontaktu z żywnością.</t>
  </si>
  <si>
    <r>
      <t xml:space="preserve">Łatwe dozowanie i wykonanie roztworu roboczego – </t>
    </r>
    <r>
      <rPr>
        <b/>
        <i/>
        <sz val="9"/>
        <rFont val="Times New Roman"/>
        <family val="1"/>
      </rPr>
      <t>1 tabletka na 2,5 l wody</t>
    </r>
    <r>
      <rPr>
        <i/>
        <sz val="9"/>
        <rFont val="Times New Roman"/>
        <family val="1"/>
      </rPr>
      <t xml:space="preserve">. </t>
    </r>
  </si>
  <si>
    <t>Poz. 12</t>
  </si>
  <si>
    <r>
      <t xml:space="preserve">Preparat do jednoczesnego </t>
    </r>
    <r>
      <rPr>
        <b/>
        <i/>
        <sz val="9"/>
        <rFont val="Times New Roman"/>
        <family val="1"/>
      </rPr>
      <t>mycia i dezynfekcji dużych powierzchni</t>
    </r>
    <r>
      <rPr>
        <i/>
        <sz val="9"/>
        <rFont val="Times New Roman"/>
        <family val="1"/>
      </rPr>
      <t xml:space="preserve"> </t>
    </r>
  </si>
  <si>
    <t xml:space="preserve">i wyrobów medycznych, na bazie alifatycznych czwartorzędowych związków amoniowych. Nie może zawierać aktywnego chloru, tlenu, aldehydów, pochodnych fenolu. </t>
  </si>
  <si>
    <t xml:space="preserve">Nie wymagający spłukiwania, nie powodujący efektu klejenia powierzchni. </t>
  </si>
  <si>
    <t xml:space="preserve">Możliwość stosowania w obecności pacjentów. Możliwość zastosowania do powierzchni  kontaktujących się z żywnością. </t>
  </si>
  <si>
    <r>
      <t xml:space="preserve">Wymagane spektrum i czas działania: B, Tbc, F, HIV, HCV, HBV  w czasie </t>
    </r>
    <r>
      <rPr>
        <b/>
        <i/>
        <sz val="9"/>
        <rFont val="Times New Roman"/>
        <family val="1"/>
      </rPr>
      <t>15 min</t>
    </r>
    <r>
      <rPr>
        <i/>
        <sz val="9"/>
        <rFont val="Times New Roman"/>
        <family val="1"/>
      </rPr>
      <t xml:space="preserve"> </t>
    </r>
  </si>
  <si>
    <r>
      <t xml:space="preserve">w </t>
    </r>
    <r>
      <rPr>
        <b/>
        <i/>
        <sz val="9"/>
        <rFont val="Times New Roman"/>
        <family val="1"/>
      </rPr>
      <t>stężeniu 0,25%.</t>
    </r>
    <r>
      <rPr>
        <i/>
        <sz val="9"/>
        <rFont val="Times New Roman"/>
        <family val="1"/>
      </rPr>
      <t xml:space="preserve">  </t>
    </r>
  </si>
  <si>
    <t>Koncentrat nie może być klasyfikowany jako żrący.</t>
  </si>
  <si>
    <t xml:space="preserve">Załącznik Nr 1a do SIWZ </t>
  </si>
  <si>
    <t xml:space="preserve">Pakiet 1. -  LEKI </t>
  </si>
  <si>
    <t>PRZETARG 2015 ROK   [ czerwiec - grudzień ]</t>
  </si>
  <si>
    <t>Lp.</t>
  </si>
  <si>
    <t>Nazwa asortymentu</t>
  </si>
  <si>
    <t xml:space="preserve">Nazwa produktu równoważnego </t>
  </si>
  <si>
    <t>J. m.</t>
  </si>
  <si>
    <t xml:space="preserve">Ilość               </t>
  </si>
  <si>
    <t>Cena j. netto</t>
  </si>
  <si>
    <t xml:space="preserve">Wartość netto </t>
  </si>
  <si>
    <t>Stawka podatku              VAT          [%]</t>
  </si>
  <si>
    <t>Cena j. brutto</t>
  </si>
  <si>
    <t>Wartość brutto  [wartość netto            + VAT]</t>
  </si>
  <si>
    <t>Producent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</si>
  <si>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</si>
  <si>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</si>
  <si>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</si>
  <si>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</si>
  <si>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</si>
  <si>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</si>
  <si>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</si>
  <si>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</si>
  <si>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</si>
  <si>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</si>
  <si>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! CLONAZEPAMUM   INJ. 0,001 G/1 ML [x10 AMP.]</t>
  </si>
  <si>
    <t>OP</t>
  </si>
  <si>
    <t>! CLONAZEPAMUM   TABL. 0,5 MG [x30 TABL.]</t>
  </si>
  <si>
    <t>! CLONAZEPAMUM   TABL. 2 MG [x30 TABL.]</t>
  </si>
  <si>
    <t>! ELENIUM   DRAŻ. 0,005 G [x20 DRA'.]</t>
  </si>
  <si>
    <t>! ELENIUM   DRAŻ. 0,01 G [x20 DRA˝.]</t>
  </si>
  <si>
    <t>! ELENIUM   DRAŻ. 0,025 G [x20 DRA˝.]</t>
  </si>
  <si>
    <t>! ESTAZOLAM   TABL. 0,002 G [x20 TABL.]</t>
  </si>
  <si>
    <t>! LORAFEN   DRAŻ. 0,001 G [x25 DRA'.]</t>
  </si>
  <si>
    <t>! LORAFEN   DRAŻ. 0,0025 G [x25 DRA'.]</t>
  </si>
  <si>
    <t>! NEORELIUM   TABL. 0,005 G [x20 TABL.]</t>
  </si>
  <si>
    <t>! NITRAZEPAM   TABL. 0,005 G [x20 TABL.]</t>
  </si>
  <si>
    <t xml:space="preserve">! OXAZEPAM   TABL. 0,01 G [x20 TABL.] </t>
  </si>
  <si>
    <t>! RELANIUM   INJ. 0,01 G/2 ML [x5 AMP.]</t>
  </si>
  <si>
    <t>! RELANIUM   INJ. 0,01 G/2 ML [x50 AMP.]</t>
  </si>
  <si>
    <t>! RELANIUM   TABL. 0,002 G [x20 TABL.]</t>
  </si>
  <si>
    <t>! ZOMIREN   TABL. 0,5 MG [x30 TABL.]</t>
  </si>
  <si>
    <t>ACARD   TABL. POWL. DOJEL. 0,075 G [x60 TABL ]</t>
  </si>
  <si>
    <t>ACIDUM FOLICUM   TABL. 0,015 G [x30 TABL.]</t>
  </si>
  <si>
    <t>ACODIN   TABL. 0,015 G [x30 TABL.] Opak. *</t>
  </si>
  <si>
    <t>ADRENALINA WZF 0,1%   INJ. 1 MG/1 ML [x10 AMP.]</t>
  </si>
  <si>
    <t>AKINETON   INJ. 0,005 G/1 ML [x5 AMP.]</t>
  </si>
  <si>
    <t>AKINETON   TABL. POWL. 0,002 G [x50 TABL.]</t>
  </si>
  <si>
    <t>ALANTAN   MAŚĆ  [x30 G]</t>
  </si>
  <si>
    <t>ALAX   DRAŻ.  [x20 DRA˝.]</t>
  </si>
  <si>
    <t>ALFADIOL   KAPS. 0,001 MG [x100 KAPS.] Opak. *</t>
  </si>
  <si>
    <t>ALLUPOL   TABL. 0,1 G [x50 TABL.]</t>
  </si>
  <si>
    <t>ALTACET   TABL.  [x6 TABL.]</t>
  </si>
  <si>
    <t>ALTAZIAJA  10MG/G ŻEL 1% [x75 G]</t>
  </si>
  <si>
    <t>ALUGASTRIN   TABL. DO SSANIA 0,34 G [x40 TABL.]</t>
  </si>
  <si>
    <t>AMERTIL   TABL. POWL. 0,01 G [x30 TABL.]</t>
  </si>
  <si>
    <t>AMITRIPTYLINUM   DRAŻ. 0,01 G [x60 DRA˝.]</t>
  </si>
  <si>
    <t>AMIZEPIN   TABL. 0,2 G [x50 TABL.]</t>
  </si>
  <si>
    <t>AMLONOR   TABL. 0,005 G [x30 TABL.]</t>
  </si>
  <si>
    <t>AMLONOR   TABL. 0,01 G x30 TABL. [x30 TABL. ] Opak. *</t>
  </si>
  <si>
    <t>ANAFRANIL SR   DRAŻ. 0,075 G [x20 DRA˝.]</t>
  </si>
  <si>
    <t>APHTIN   PŁYN 20% [x10 G]</t>
  </si>
  <si>
    <t>APO-FENO 200 M   KAPS. 0,2 G [x30 KAPS.]</t>
  </si>
  <si>
    <t>APO-TAMIS   KAPS. 0,4 MG [x30 KAPS.]</t>
  </si>
  <si>
    <t>AQUA PRO INJECTIONE   INJ. 5 ML [x100 AMP.]</t>
  </si>
  <si>
    <t xml:space="preserve">AQUA PURIFICATA   PŁYN  [x1 L] Opak.: </t>
  </si>
  <si>
    <t>ARCALEN   MAŚĆ 3% [x30 G] Opak. *</t>
  </si>
  <si>
    <t>ARGOSULFAN   KREM 2% [x40 G]</t>
  </si>
  <si>
    <t>ARKETIS 20 MG   TABL. 0,02 G [x30 TABL.]</t>
  </si>
  <si>
    <t xml:space="preserve">ASPAFAR TABL. 250 MG+250 MG [x50 TABL. ] </t>
  </si>
  <si>
    <t>ATENOLOL   TABL. 0,025 G [x60 TABL.]</t>
  </si>
  <si>
    <t xml:space="preserve">ATORVASTEROL   TABL. POWL. 0,02 G [x30 TABL. </t>
  </si>
  <si>
    <t>ATROPINUM SULFURICUM WZF   INJ. 0,001 G/1 ML [x10 AMP.]</t>
  </si>
  <si>
    <t>ATROVENT N   AEROZOL 0,02 MG [x10 ML=200 DAWEK]</t>
  </si>
  <si>
    <t xml:space="preserve">AVAMYS   AEROZOL 0,0275 MG W DAWCE [x120 DAWEK] </t>
  </si>
  <si>
    <t>AVEDOL   TABL. POWL. 0,00625 G [x30 TABL.]</t>
  </si>
  <si>
    <t>AVEDOL   TABL. POWL. 0,0125 G [x30 TABL.] Opak. *</t>
  </si>
  <si>
    <t>AVEDOL   TABL. POWL. 0,025 G [x30 TABL.]</t>
  </si>
  <si>
    <t>AVIOMARIN   TABL. 0,05 G [x5 TABL.]</t>
  </si>
  <si>
    <t>AZITROLEK 500   TABL. POWL. 0,5 G [x3 TABL.] Opak. *</t>
  </si>
  <si>
    <t>BACLOFEN   TABL. 0,025 G [x50 TABL.] Opak. *</t>
  </si>
  <si>
    <t xml:space="preserve">BACTROBAN   MAŚĆ 2% [x15 G] Opak. </t>
  </si>
  <si>
    <t>BELLERGOT   DRAŻ.  [x30 DRA˝.]</t>
  </si>
  <si>
    <t>BELOGENT    KREM 0,5 MG+ 1MG [x15 G] Opak.: *</t>
  </si>
  <si>
    <t>BELOSALIC   MAŚĆ 0,5 MG/G [x30 G]</t>
  </si>
  <si>
    <t>BEMECOR   TABL. 0,1 MG [x30 TABL.]</t>
  </si>
  <si>
    <t>BEROTEC N 100   AEROZOL 0,1 MG [x10 ML=200 DAWEK]</t>
  </si>
  <si>
    <t xml:space="preserve">BIOFUROKSYM INJ.1,5G/2ML * 1 FIOL. </t>
  </si>
  <si>
    <t>BIORACEF 500MG * 10 TABL.POWL.</t>
  </si>
  <si>
    <t>BIOTUM INJ.1G/2ML * 1 AMP. LZ    /BIOTON</t>
  </si>
  <si>
    <t>BISEPTOL 480   TABL.  [x20 TABL.]</t>
  </si>
  <si>
    <t xml:space="preserve">BISOCARD  5MG* 30 TABL.POWL.  </t>
  </si>
  <si>
    <t xml:space="preserve">BROMERGON   TABL. 0,0025 G [x30 TABL.] Opak. </t>
  </si>
  <si>
    <t>BUTAPIRAZOL   MAŚĆ 5% [x30 G]</t>
  </si>
  <si>
    <t>CALCIUM DOBESILATE   TABL. 0,25 G [x30 TABL.]</t>
  </si>
  <si>
    <t>CALCIUM GLUCONICUM   INJ. 1000 MG/10 ML [x10 AMP.]</t>
  </si>
  <si>
    <t>CALCIUM GLUCONICUM   TABL. 0,5 G [x50 TABL.]</t>
  </si>
  <si>
    <t>CALPEROS 1000   KAPS. 1 G = 0,4 G WAPNIA [x30 KAPS.]</t>
  </si>
  <si>
    <t>CAPTOPRIL   TABL. 0,0125 G [x30 TABL.]</t>
  </si>
  <si>
    <t>CAPTOPRIL   TABL. 0,025 G [x40 TABL.]</t>
  </si>
  <si>
    <t>CARBO MEDICINALIS VP 300 MG TABL.  [x20 TABL.]</t>
  </si>
  <si>
    <t>CARDIAMIDUM   KROPLE 0,25 G/1 ML [x15 ML]</t>
  </si>
  <si>
    <t>CARDURA XL   TABL. 4 MG [x30 TABL.] Opak: *</t>
  </si>
  <si>
    <t>CERUTIN   TABL. POWL. 100MG+25MG [x125 TABL.]</t>
  </si>
  <si>
    <t>CHLORPROTHIXEN   TABL. POWL. 0,015 G [x50 TABL.]</t>
  </si>
  <si>
    <t>CHLORPROTHIXEN   TABL. POWL. 0,05 G [x50 TABL.]</t>
  </si>
  <si>
    <t>CINNARIZINUM   TABL. 0,025 G [x50 TABL.]</t>
  </si>
  <si>
    <t>CIPRONEX   TABL. POWL. 0,5 G [x10 TABL.]</t>
  </si>
  <si>
    <t>CIRRUS   KAPS. * [x14 KAPS.] Opak. *</t>
  </si>
  <si>
    <t>CITABAX 20   TABL. POWL. 0,02 G [x28 TABL.]</t>
  </si>
  <si>
    <t>CITROPEPSIN   PŁYN  [x180 G]</t>
  </si>
  <si>
    <t>CLEMASTINUM   INJ. 0,002 G/2 ML [x5 AMP.]</t>
  </si>
  <si>
    <t>CLEMASTINUM   TABL. 0,001 G [x30 TABL.]</t>
  </si>
  <si>
    <t>CLINDAMYCIN-MIP 300   TABL. POWL. 0,3 G [x16 TABL]</t>
  </si>
  <si>
    <t xml:space="preserve">CLINDAMYCIN-MIP 600   TABL. POWL. 0,6 G [x16 TABL.] </t>
  </si>
  <si>
    <t>CLOPIXOL   DRAŻ. 0,01 G [x100 DRA˝.]</t>
  </si>
  <si>
    <t>CLOPIXOL   DRAŻ. 0,025 G [x100 DRA˝.]</t>
  </si>
  <si>
    <t>CLOPIXOL ACUPHASE   INJ. 0,05 G/1 ML [x5 AMP.]</t>
  </si>
  <si>
    <t>CLOPIXOL DEPOT   INJ. 0,2 G/1 ML [x1 AMP.]</t>
  </si>
  <si>
    <t>CLOPIXOL DEPOT   INJ. 0,2 G/1 ML [x10 AMP.]</t>
  </si>
  <si>
    <t>CLOTRIMAZOLUM   KREM 1% [x20 G]</t>
  </si>
  <si>
    <t>CO-BESPRES   TABL. POWL. 80 MG+12,5 MG [x14 TABL. ]</t>
  </si>
  <si>
    <t>COLCHICUM-DISPERT   DRAŻ. 0,5 MG [x20 DRA˝.]</t>
  </si>
  <si>
    <t xml:space="preserve">CONCOR ASA   KAPS.TWARDE 5MG+75MG [x30 KAPS.] </t>
  </si>
  <si>
    <t xml:space="preserve">CONCOR COR 2,5   TABL. POWL. 0,0025 G [x28 TABL] </t>
  </si>
  <si>
    <t>CORDARONE   INJ. 150 MG/3 ML [x6 AMP.]</t>
  </si>
  <si>
    <t>CORHYDRON   INJ. 100 MG [x5 FIOL.]</t>
  </si>
  <si>
    <t>CROTAMITON   MAŚĆ 10% [x40 G]</t>
  </si>
  <si>
    <t>CROTAMITON   PŁYN 10% [x100 G]</t>
  </si>
  <si>
    <t>CUTIVATE   KREM 0,5 MG/1 G [x15 G] Opak: *</t>
  </si>
  <si>
    <t>CUTIVATE   MAŚĆ 0,05 MG/G [x15 G] Opak: *</t>
  </si>
  <si>
    <t>CYCLONAMINE   INJ. 0,25 G/2 ML [x5 AMP.]</t>
  </si>
  <si>
    <t>CYCLONAMINE   TABL. 0,25 G [x30 TABL.]</t>
  </si>
  <si>
    <t xml:space="preserve">CZOPKI GLICERYNOWE 2G *10SZT.      </t>
  </si>
  <si>
    <t>DECALDOL   INJ. 0,05 G/1 ML [x5 AMP.]</t>
  </si>
  <si>
    <t>DEFLEGMIN   KAPS. 0,075 G [x10 KAPS.] Opak. *</t>
  </si>
  <si>
    <t>DELACET   PŁYN  [x100 G]</t>
  </si>
  <si>
    <t>DENTOSEPT   PŁYN  [x100 G]</t>
  </si>
  <si>
    <t>DEPREXOLET   TABL. POWL. 0,01 G [x30 TABL. ]</t>
  </si>
  <si>
    <t>Wymagana kompatybilność z preparatem z  poz. 4</t>
  </si>
  <si>
    <t xml:space="preserve">Kompatybilny z preparatem z poz. 2,4  </t>
  </si>
  <si>
    <t>wydajność:min:1lit/30m-kw</t>
  </si>
  <si>
    <t xml:space="preserve">Przebadany również w warunkach brudnych.   </t>
  </si>
  <si>
    <t xml:space="preserve">DEPREXOLET   TABL. POWL. 0,03 G [x30 TABL. ] </t>
  </si>
  <si>
    <t>DESLODYNA   TABL. POWL. 0,005 G [x30 TABL.] Opak. *</t>
  </si>
  <si>
    <t>DETREOMYCYNA 2%   MAŚĆ  [x5 G]</t>
  </si>
  <si>
    <t>DEXACAPS   KAPS. * [x10 KAPS.] Opak. *</t>
  </si>
  <si>
    <t>DEXAMETHASON   TABL. 0,001 G [x20 TABL.]</t>
  </si>
  <si>
    <t>DEXAMETHAZON   ZAWIESINA DO OCZU 0,1% [x5 ML]</t>
  </si>
  <si>
    <t>DEXAPOLCORT   AEROZOL 0,01125 % [x55 ML]</t>
  </si>
  <si>
    <t>DEXAPOLCORT N   AEROZOL * [x 55 ML] Opak. *</t>
  </si>
  <si>
    <t>DEXAVEN   INJ. 0,004 G/1 ML [x10 AMP.]</t>
  </si>
  <si>
    <t>DEXAVEN   INJ. 0,008 G/2 ML [x10 AMP.]</t>
  </si>
  <si>
    <t>DICLAC   INJ. 0,075 G/3 ML [x5 AMP.]</t>
  </si>
  <si>
    <t>DICLAC 75 DUO   TABL. 0,075 G [x10 TABL.]</t>
  </si>
  <si>
    <t>DICLORATIO RETARD 100   KAPS. 0,1 G [x20 KAPS.]</t>
  </si>
  <si>
    <t>DICORTINEFF   ZAWIESINA DO OCZU I USZU  [x5 ML]</t>
  </si>
  <si>
    <t>DIGOXIN   TABL. 100 MCG [x30 TABL.]</t>
  </si>
  <si>
    <t>DIKLOFENAK LGO ŻEL 10 MG/G [x 50 G]</t>
  </si>
  <si>
    <t>DILZEM RETARD   TABL. 120 MG [x30 TABL.]</t>
  </si>
  <si>
    <t>DIPHERGAN   DRAŻ. 0,01 G [x20 DRA˝.]</t>
  </si>
  <si>
    <t>DIPHERGAN   DRAŻ. 0,025 G [x20 DRA˝.]</t>
  </si>
  <si>
    <t>DIPROGENTA   MAŚĆ  [x15 G] Opak: *</t>
  </si>
  <si>
    <t>DIPROPHOS   INJ. 7 MG/1 ML [x5 AMP. ]</t>
  </si>
  <si>
    <t>DITROPAN   TABL. 0,005 G [x30 TABL.]</t>
  </si>
  <si>
    <t xml:space="preserve">DONECTIL   TABL. POWL. 0,005 G [x28 TABL.] </t>
  </si>
  <si>
    <t>DOPAMINUM HYDROCH. 4%   INJ. 0,2 G/5 ML [x10 AMP.]</t>
  </si>
  <si>
    <t>DORETA 37,5 MG + 325 MG   TABL. POWL. * [x60 TABL.]</t>
  </si>
  <si>
    <t xml:space="preserve">DORETA 75 MG + 650 MG   TABL. POWL. * [x60 TABL.] </t>
  </si>
  <si>
    <t>DOXEPIN   KAPS. 0,01 G [x30 KAPS.]</t>
  </si>
  <si>
    <t xml:space="preserve">DOXEPIN   KAPS. 0,025 G [x30 KAPS.] Opak. </t>
  </si>
  <si>
    <t>DOXONEX   TABL. 0,002 G [x30 TABL.]</t>
  </si>
  <si>
    <t>DOXONEX   TABL. 0,004 G [x30 TABL.]</t>
  </si>
  <si>
    <t xml:space="preserve">DOXYCYCLINUM   KAPS. 0,1 G [x10 KAPS.] Opak. </t>
  </si>
  <si>
    <t xml:space="preserve">DUOMOX   TABL. POWL. 0,5 G [x20 TABL.] Opak.: </t>
  </si>
  <si>
    <t>DUOMOX   TABL. POWL. 1,0 G [x20 TABL] Opak.: *</t>
  </si>
  <si>
    <t>EDELAN   KREM 0,1% [x30 G] Opak. *</t>
  </si>
  <si>
    <t>EDELAN   MAŚĆ 0,1% [x30 G] Opak. *</t>
  </si>
  <si>
    <t>EFFORTIL   KROPLE 7,5 MG/1 G [x15 G]</t>
  </si>
  <si>
    <t>EFFOX LONG   TABL. 0,05 G [x30 TABL.]</t>
  </si>
  <si>
    <t>ENARENAL   TABL. 0,005 G [x60 TABL.]</t>
  </si>
  <si>
    <t>ENARENAL   TABL. 0,01 G [x60 TABL.]</t>
  </si>
  <si>
    <t>ENCORTON   TABL. 0,005 G [x20 TABL.]</t>
  </si>
  <si>
    <t>EPIRAMAT   TABL. POWL. 0,1 G [x28 TABL.]</t>
  </si>
  <si>
    <t>ERYTHROMYCIN CUSI  MAŚĆ DO OCZU 0,5% [x3,5 G]</t>
  </si>
  <si>
    <t>ESCITALOPRAM PHARMASWISS 10MG*28 TABL.</t>
  </si>
  <si>
    <t>ESPIRO   TABL. POWL. 0,05 G [x30 TABL.] Opak. *</t>
  </si>
  <si>
    <t xml:space="preserve">ESSELIV FORTE   KAPS. 300 MG [x50 KAPS. ] </t>
  </si>
  <si>
    <t>EUTHYROX N 25   TABL. 0,025 MG [x100 TABL.]</t>
  </si>
  <si>
    <t>EUTHYROX N 50   TABL. 0,05 MG [x50 TABL.]</t>
  </si>
  <si>
    <t>FINARAN   TABL. POWL. 0,005 G [x30 TABL.]</t>
  </si>
  <si>
    <t>FLEGAMINA   TABL. 0,008 G [x20 TABL.]</t>
  </si>
  <si>
    <t>FLIXOTIDE   AEROZOL  DO INHALACJI 0,25 MG [x60 DAWEK]</t>
  </si>
  <si>
    <t xml:space="preserve">FLIXOTIDE DYSK   PROSZEK DO INH. 0,5 MG [x60 DAWEK] </t>
  </si>
  <si>
    <t>FLUANXOL   DRAŻ. 0,5 MG [x50 DRA˝.]</t>
  </si>
  <si>
    <t>FLUKONAZOL ACTAVIS   KAPS. 0,1 G [x28 KAPS.]</t>
  </si>
  <si>
    <t xml:space="preserve">FLUOKSETYNA  EGIS  KAPS. 0,01 G [x28 KAPS.] </t>
  </si>
  <si>
    <t xml:space="preserve">FLUOKSETYNA  EGIS  KAPS. 0,02 G [x28 KAPS.] </t>
  </si>
  <si>
    <t>FORMETIC   TABL. POWL. 0,5 G [x60 TABL.]</t>
  </si>
  <si>
    <t>FORMETIC   TABL. POWL. 0,85 G [x60 TABL.]</t>
  </si>
  <si>
    <t>FRAGMIN   INJ. 2500 J.M./0,2 ML [x10 AM_STRZ.]</t>
  </si>
  <si>
    <t>FRAGMIN   INJ. 5000 J.M./0,2 ML [x10 AMP_STRZ.]</t>
  </si>
  <si>
    <t>FURAGINUM   TABL. 0,05 G [x30 TABL.]</t>
  </si>
  <si>
    <t>FUROSEMIDUM   INJ. 0,02 G/2 ML [x5 AMP]</t>
  </si>
  <si>
    <t>FUROSEMIDUM   TABL. 0,04 G [x30 TABL.]</t>
  </si>
  <si>
    <t>FUSACID H   KREM * [x20 G] Opak. *</t>
  </si>
  <si>
    <t>GABITRIL   TABL. POWL. 0,01 G [x50 TABL.]</t>
  </si>
  <si>
    <t>GALOSPA   TABL. 40 MG [x20 TABL.]</t>
  </si>
  <si>
    <t>GASTROSIL   KAPS. 0,04 G [x50 KAPS.]</t>
  </si>
  <si>
    <t>GENTAMICIN   INJ. 0,08 G/2 ML [x10 AMP.]</t>
  </si>
  <si>
    <t>GLIBETIC 2 MG   TABL. 0,002 G [x30 TABL.]</t>
  </si>
  <si>
    <t>GLICLADA   TABL. 0,03 G [x60 TABL.]</t>
  </si>
  <si>
    <t>GLUCOSUM   SUBST. 75 G [x75 G]</t>
  </si>
  <si>
    <t>GLUCOSUM 20 %   INJ. 2,0 G/10 ML [x10 AMP.]</t>
  </si>
  <si>
    <t xml:space="preserve">GLUCOSUM 40 %   INJ. 4,0 G/10 ML [x10 AMP.] </t>
  </si>
  <si>
    <t>GLUKOMETR ACCU-CHEK ACTIVE   ZESTAW  [x1 ZESTAW]</t>
  </si>
  <si>
    <t>GRIPEX   TABL. POWL.  [x24 TABL.] Opak. *</t>
  </si>
  <si>
    <t>GUTRON   TABL. 0,0025 G [x20 TABL.]</t>
  </si>
  <si>
    <t>HALOPERIDOL   INJ. 0,005 G/1 ML [x10 AMP.]</t>
  </si>
  <si>
    <t>HALOPERIDOL   KROPLE 0,2% [x100 ML]</t>
  </si>
  <si>
    <t>HALOPERIDOL   TABL. 0,001 G [x40 TABL.]</t>
  </si>
  <si>
    <t>HALOPERIDOL   TABL. 0,005 G [x30 TABL.]</t>
  </si>
  <si>
    <t>HASCOVIR PRO   KREM 5% [x5 G]</t>
  </si>
  <si>
    <t>HEDRIN   PŁYN 4% [x100 ML] Opak: *</t>
  </si>
  <si>
    <t>HEMOFER PROLONGATUM   TABL. 0,105 G ŻELAZA [x30 TABL.]</t>
  </si>
  <si>
    <t>HEMOROL   CZOPKI  [x12 CZOP.]</t>
  </si>
  <si>
    <t>HEPARINUM   KREM 300 J.M./1 G [x20 G]</t>
  </si>
  <si>
    <t>HEPATIL   TABL. 0,1G + 0,035G [x40 TABL.]</t>
  </si>
  <si>
    <t xml:space="preserve">HEVIRAN   TABL. POWL. 800 MG [x30 TABL.] Opak.: </t>
  </si>
  <si>
    <t>HYDROCORTISONUM   KREM 1% [x15 G]</t>
  </si>
  <si>
    <t>HYDROXYZINUM   DRAŻ. 0,01 G [x30 DRA'.]</t>
  </si>
  <si>
    <t>HYDROXYZINUM   DRAŻ. 0,025 G [x30 DRA'.]</t>
  </si>
  <si>
    <t>HYGROTON   TABL. 0,05 G [x20 TABL.]</t>
  </si>
  <si>
    <t>IBUPROFEN   DRAŻ. 0,2 G [x60 DRA'.]</t>
  </si>
  <si>
    <t>IGŁA LANCET SOFTCLIX  ACCU-CHEK   *  [x200 SZT.]</t>
  </si>
  <si>
    <t>IMURAN   TABL. POWL. 0,05 G [x100 TABL.]</t>
  </si>
  <si>
    <t>INDAPEN SR   TABL. 0,0015 G [x30 TABL.]</t>
  </si>
  <si>
    <t>INHIBACE   TABL. POWL. 0,001 G [x30 TABL.]</t>
  </si>
  <si>
    <t>INHIBACE   TABL. POWL. 0,5 MG [x30 TABL.]</t>
  </si>
  <si>
    <t>INS. ACTRAPID PENFILL   INJ. 300 J.M./3 ML [x5 WKŁADÓW]</t>
  </si>
  <si>
    <t>INS. GENSULIN N   INJ. 300 J.M./3 ML [x5 WKŁADÓW]</t>
  </si>
  <si>
    <t>INS. GENSULIN R   INJ. 300 J.M./3 ML [x5 WKŁADÓW]</t>
  </si>
  <si>
    <t>INS. HUMULIN R   INJ. 300 J.M./3 ML [x5 WKŁADÓW] Opak.: *</t>
  </si>
  <si>
    <t>INS. INSULATARD PENFILL   INJ. 300 J.M./3 ML [x5 WKŁADÓW]</t>
  </si>
  <si>
    <t>INS. NOVOMIX 30 PENFILL   INJ. 300 J.M./3 ML [x5 WKŁADÓW]</t>
  </si>
  <si>
    <t>INS. NOVORAPID PENFIL   INJ. 300 J.M./3 ML [x5 WKŁADÓW]</t>
  </si>
  <si>
    <t>IPP 20   TABL. 0,02 G [x28 TABL.DOJELIT.]</t>
  </si>
  <si>
    <t>IRUXOL MONO   MAŚĆ 1,2 J.M/G [x20 G] Opak: *</t>
  </si>
  <si>
    <t>KALIPOZ PROLONGATUM   TABL. 0,75 G = 10 MEQ K [x30 TABL.]</t>
  </si>
  <si>
    <t>KALIUM CHLORATUM WZF 15%   INJ. 150 MG/ML [x10 FIOL. 20 ML]</t>
  </si>
  <si>
    <t>KALIUM HYPERMANGANICUM   TABL. 0,1 G [x30 TABL.]</t>
  </si>
  <si>
    <t>KETONAL   INJ. 0,1 G/2 ML [x10 AMP.]</t>
  </si>
  <si>
    <t>KETONAL   KAPS. 0,05 G [x30 KAPS.]</t>
  </si>
  <si>
    <t>KETOPROFEN  ŻEL  [x50 G] Opak. *</t>
  </si>
  <si>
    <t>KLABION  TABL. POWL. 0,5 G [x14 TABL. ] Opak. *</t>
  </si>
  <si>
    <t>KLOZAPOL   TABL. 0,025 G [x50 TABL.]</t>
  </si>
  <si>
    <t>KLOZAPOL   TABL. 0,1 G [x50 TABL.]</t>
  </si>
  <si>
    <t>KREON 10000   KAPS. 150 MG [x50 KAPS.]</t>
  </si>
  <si>
    <t xml:space="preserve">KROPLE MIĘTOWE   KROPLE  [x35 G] </t>
  </si>
  <si>
    <t>KROPLE ŻOŁĄDKOWE T   KROPLE  [x35 G]</t>
  </si>
  <si>
    <t>KWETAPLEX   TABL. POWL. 0,025 G [x30 TABL.]</t>
  </si>
  <si>
    <t>KWETAPLEX   TABL. POWL. 0,1 G [x60 TABL.]</t>
  </si>
  <si>
    <t>KWETAPLEX   TABL. POWL. 0,2 G [x60 TABL.]</t>
  </si>
  <si>
    <t>KWETAPLEX   TABL. POWL. 0,3 G [x60 TABL.] Opak. *</t>
  </si>
  <si>
    <t>LACIDOFIL   KAPS.  [x20 KAPS.]</t>
  </si>
  <si>
    <t>LACTULOSUM   SYROP 5 G/10 ML [x150 ML]</t>
  </si>
  <si>
    <t>LANBAX 30 MG X 28 KAPS   KAPS. 30 MG [x28 KAPS]</t>
  </si>
  <si>
    <t>LATICORT   KREM 0,1% [x15 G]</t>
  </si>
  <si>
    <t>LATICORT   MAŚĆ 0,1% [x15 G]</t>
  </si>
  <si>
    <t xml:space="preserve">LIGNOCAINUM HYDROCHLORICUM TYP A   ŻEL 2% [x30 G] </t>
  </si>
  <si>
    <t>LIGNOCAINUM HYDROCHLORICUM TYP U   ŻEL 2%[x30 G + KANIULA]</t>
  </si>
  <si>
    <t>LINOMAG   MAŚĆ  [x30 G]</t>
  </si>
  <si>
    <t>LISIPROL   TABL. 0,01 G [x28 TABL.]</t>
  </si>
  <si>
    <t>LISIPROL HCT   TABL. 10 MG+12,5 MG [x30 TABL.]</t>
  </si>
  <si>
    <t>LITHIUM CARBONICUM   TABL. 0,25 G [x60 TABL.]</t>
  </si>
  <si>
    <t>LOKREN 20   TABL. POWL. 20 MG [x28 TAB]</t>
  </si>
  <si>
    <t>LOPERAMID   TABL. 0,002 G [x30 TABL.]</t>
  </si>
  <si>
    <t>LORINDEN A   MAŚĆ  [x15 G]</t>
  </si>
  <si>
    <t>LORINDEN C   MAŚĆ  [x15 G]</t>
  </si>
  <si>
    <t>MAGNESII SULFURICI 20%   INJ. 2,0 G/ 10 ML [x10 AMP.]</t>
  </si>
  <si>
    <t xml:space="preserve">MAGNEZIN COMFORT   TABL. = 0,125 G MAGNEZU [x60 TABL.] </t>
  </si>
  <si>
    <t>MAJAMIL PPH   TABL. POWL. 0,05 G [x30 TABL.]</t>
  </si>
  <si>
    <t>MANUSAN   PŁYN  [x500 ML ] Opak. *</t>
  </si>
  <si>
    <t xml:space="preserve">MAŚĆ CHOLESTEROLOWA  [ x 500 G ]   </t>
  </si>
  <si>
    <t>MAŚĆ CYNKOWA   MAŚĆ 10% [x20 G] Opak: *</t>
  </si>
  <si>
    <t>MAŚĆ ICHIOLOWA   MAŚĆ  [x20 G]</t>
  </si>
  <si>
    <t>MAŚĆ NA ODLEŻYNY     [x130 G]</t>
  </si>
  <si>
    <t>MAŚĆ Z VIT. A OCHRONNA   MAŚĆ 800 J.M/G [x25 G]</t>
  </si>
  <si>
    <t>MAXITROL   MAŚĆ DO OCZU  [x3,5 G]</t>
  </si>
  <si>
    <t>MEMOTROPIL   KAPS. 400 MG [x60 KAPS.]</t>
  </si>
  <si>
    <t>MEMOTROPIL   TABL. POWL. 0,8 G [x60 TABL. ]</t>
  </si>
  <si>
    <t>MEMOTROPIL   TABL. POWL. 1,2 G [x60 TABL. ]</t>
  </si>
  <si>
    <t xml:space="preserve">METIZOL   TABL. 0,005 G [x50 TABL.] </t>
  </si>
  <si>
    <t xml:space="preserve">METOCARD   TABL. 0,05 G [x30 TABL.] </t>
  </si>
  <si>
    <t>METOCARD ZK 23,75 MG * 28 TABL.</t>
  </si>
  <si>
    <t>METOCARD ZK 47,5 MG * 28 TABL.</t>
  </si>
  <si>
    <t xml:space="preserve">METOCLOPRAMIDUM   INJ. 0,01 G/2 ML [x5 AMP.] Opak. </t>
  </si>
  <si>
    <t>METOCLOPRAMIDUM   TABL. 0,01 G [x50 TABL.]</t>
  </si>
  <si>
    <t>METRONIDAZOL   TABL. 0,25 G [x20 TABL.]</t>
  </si>
  <si>
    <t>METRONIDAZOL  ŻEL 1% [x15 G] Opak. *</t>
  </si>
  <si>
    <t>MIFLONIDE   KAPS.DO INHAL. 0,4 MG [x60 KAPS.]</t>
  </si>
  <si>
    <t>MILGAMMA N   INJ. (50MG+50MG+ 0,5MG)1ML                                           [x5 AMP. 2 ML]</t>
  </si>
  <si>
    <t>MILOCARDIN   KROPLE  [x15 G]</t>
  </si>
  <si>
    <t>MIRTAGEN   TABL. ULEG. ROZPAD. W J. USTNEJ 0,03 G [x30 TABL.]</t>
  </si>
  <si>
    <t>MOLSIDOMINA   TABL. 0,002 G [x30 TABL.]</t>
  </si>
  <si>
    <t>MOLSIDOMINA   TABL. 0,004 G [x30 TABL.]</t>
  </si>
  <si>
    <t>MONONIT   TABL. POWL. 0,02 G [x60 TABL.]</t>
  </si>
  <si>
    <t>MYDOCALM FORTE   TABL. POWL. 0,15 G [x30 TABL. ]</t>
  </si>
  <si>
    <t>NAKLOFEN DUO   KAPS. 0,075 G [x20 KAPS.]</t>
  </si>
  <si>
    <t>NAKŁUWACZ ACCU-CHEK SOFTCLIX    [x1 SZT.]</t>
  </si>
  <si>
    <t>NAPROXEN   TABL. 0,25 G [x30 TABL.] Opak.: *</t>
  </si>
  <si>
    <t>NAPROXEN   TABL. 0,5 G [x30 TABL.] Opak.: *</t>
  </si>
  <si>
    <t>NAPROXEN   ŻEL 10% [x50 G]</t>
  </si>
  <si>
    <t>NATRIUM BICARBONICUM   INJ. 8,4%/20 ML [x10 AMP.]</t>
  </si>
  <si>
    <r>
      <t>NATRIUM CHLORATUM   INJ. 0,9 %/10 ML [x</t>
    </r>
    <r>
      <rPr>
        <b/>
        <sz val="10"/>
        <color indexed="10"/>
        <rFont val="Times New Roman"/>
        <family val="1"/>
      </rPr>
      <t>10 AMP</t>
    </r>
    <r>
      <rPr>
        <sz val="10"/>
        <color indexed="10"/>
        <rFont val="Times New Roman"/>
        <family val="1"/>
      </rPr>
      <t>. ]</t>
    </r>
  </si>
  <si>
    <t xml:space="preserve">NATRIUM CHLORATUM   INJ. 0,9 %/10 ML [x100 AMP. ] </t>
  </si>
  <si>
    <r>
      <t>NATRIUM CHLORATUM   INJ. 10 %/10 ML [x1</t>
    </r>
    <r>
      <rPr>
        <b/>
        <sz val="10"/>
        <color indexed="10"/>
        <rFont val="Times New Roman"/>
        <family val="1"/>
      </rPr>
      <t>0 AMP</t>
    </r>
    <r>
      <rPr>
        <sz val="10"/>
        <color indexed="10"/>
        <rFont val="Times New Roman"/>
        <family val="1"/>
      </rPr>
      <t xml:space="preserve">. ] </t>
    </r>
  </si>
  <si>
    <t xml:space="preserve">NATRIUM CHLORATUM   INJ. 10 %/10 ML [x100 AMP. ] </t>
  </si>
  <si>
    <t xml:space="preserve">NEBILET   TABL. 0,005 G [x28 TABL. </t>
  </si>
  <si>
    <t>NEDAL   TABL. 0,005 G [x28 TABL. ] Opak. *</t>
  </si>
  <si>
    <t>NEOCARDINA   KROPLE  [x40 G]</t>
  </si>
  <si>
    <t>NEOMYCINUM   AEROZOL 0,5 % [x55 ML]</t>
  </si>
  <si>
    <t>NEOMYCINUM   MAŚĆ DO OCZU 0,5% [x3 G]</t>
  </si>
  <si>
    <t>NEOSPASMINA   SYROP  [x150 G]</t>
  </si>
  <si>
    <t>NEUROTOP RETARD   TABL. 0,3 G [x50 TABL.]</t>
  </si>
  <si>
    <t>NICERGOLIN   TABL. 0,01 G [x30 TABL.]</t>
  </si>
  <si>
    <t>NIFUROKSAZYD   TABL. POWL. 0,1 G [x24 TABL.]</t>
  </si>
  <si>
    <t>NITRENDYPINA   TABL. 0,01 G [x60 TABL. ]</t>
  </si>
  <si>
    <t>NITROMINT   AEROZOL 0,4 MG [x11 G=200 DAWEK]</t>
  </si>
  <si>
    <t>NIVALIN   INJ. 0,005 G/1 ML [x10 AMP.] Opak. *</t>
  </si>
  <si>
    <t>NIZORAL   SZAMPON 2% [x6 TOR. 6 ML]</t>
  </si>
  <si>
    <t>NODOM KROPLE DO OCZU 20MG/ML 5ML</t>
  </si>
  <si>
    <t>NO-SPA   INJ. 0,04 G/2 ML [x5 AMP.]</t>
  </si>
  <si>
    <t>NO-SPA FORTE   TABL. 0,08 G [x20 TABL.]</t>
  </si>
  <si>
    <t>NOVATE   MAŚĆ 0,05% [x30 G]</t>
  </si>
  <si>
    <t>NYSTATYNA   DRAŻ. 500 000 J.M. [x16 DRA˝.]</t>
  </si>
  <si>
    <t>NYSTATYNA   PROSZEK -&gt; ZAWIESINA 2,4 MLN J.M/5 G [x24 ML]</t>
  </si>
  <si>
    <t>OCTENISEPT   PŁYN 0,1+2,0 /100 G [x250 ML] Opak. *</t>
  </si>
  <si>
    <t xml:space="preserve">OFTENSIN   KROPLE DO OCZU 0,5% [x5 ML] Opak.: </t>
  </si>
  <si>
    <t>OMSAL 0,4 MG   KAPS. 0,4 MG [x30 KAPS.]</t>
  </si>
  <si>
    <t>ORIZON ROZTW.DOUSTNY 1MG/ML 100ML</t>
  </si>
  <si>
    <t>OSPEN   TABL. POWL. 1,5 MLN J.M. [x12 TABL.]</t>
  </si>
  <si>
    <t>OTINUM   KROPLE DO USZU 20% [x10 G]</t>
  </si>
  <si>
    <t>OXALIN 0,05%   ŻEL DO NOSA 0,05% [x10 G ] Opak. *</t>
  </si>
  <si>
    <t>OXODIL PPH 0,012MG * 60 TABL.D/INHALACJ</t>
  </si>
  <si>
    <t>OXYCORT   AEROZOL  [x55 ML]</t>
  </si>
  <si>
    <t>OXYCORT   MAŚĆ  [x10 G]</t>
  </si>
  <si>
    <t xml:space="preserve">OXYCORT A   MAŚĆ DO OCZU  [x3 G] Opak.: </t>
  </si>
  <si>
    <t>PANTHENOL   AEROZOL 4,63 % [x130 G]</t>
  </si>
  <si>
    <t>PANZOL   TABL. 0,02 G [x56 TABL.] Opak. *</t>
  </si>
  <si>
    <t>PAPAVERINUM HYDROCHLORICUM   INJ. 0,04 G/2 ML [x10 AMP.]</t>
  </si>
  <si>
    <t>PARACETAMOL   TABL. 0,5 G [x50 TABL.] Opak. *</t>
  </si>
  <si>
    <t>PARACETAMOL   TABL. 500 MG [x20 TABL.]</t>
  </si>
  <si>
    <t>PARAFFINUM LIQUIDUM   PŁYN  [x100 G] Opak. *</t>
  </si>
  <si>
    <t>PEGOREL 75MG*28 TABL.POWL.</t>
  </si>
  <si>
    <t>PELETHROCIN   TABL. POWL. 0,5 G [x30 TABL.]</t>
  </si>
  <si>
    <t>PERAZIN 100 MG   TABL. 0,1 G [x30 TABL.] Opak. *</t>
  </si>
  <si>
    <t>PERAZIN 25 MG   TABL. 0,025 G [x20 TABL.] Opak. *</t>
  </si>
  <si>
    <t>PERAZIN 50 MG   TABL. 0,05 G [x30 TABL.] Opak. *</t>
  </si>
  <si>
    <t>PERITOL   TABL. 0,004 G [x20 TABL.]</t>
  </si>
  <si>
    <t>PERLINGANIT   INJ. 1MG/1 ML [x10 AMP.10 ML]</t>
  </si>
  <si>
    <t>PHENAZOLINUM   INJ. 0,1 G/2 ML [x10 AMP.]</t>
  </si>
  <si>
    <t>PLEXXO  25MG * 30 TABL</t>
  </si>
  <si>
    <t>PLEXXO  50MG * 30 TABL</t>
  </si>
  <si>
    <t>PLEXXO 100MG * 30 TABL.</t>
  </si>
  <si>
    <t>PŁYN KONTROLNY ACCU-CHEK ACTIVE "CONTRO    * [x2  X 4 ML]</t>
  </si>
  <si>
    <t>POLCROM   KROPLE DO OCZU 2% [x2 x 5 ML] Opak. *</t>
  </si>
  <si>
    <t>POLDANEN   TABL. POWL. [x30 TABL.]</t>
  </si>
  <si>
    <t xml:space="preserve">POLFENON   TABL. POWL. 0,15 G [x60 TABL. ] </t>
  </si>
  <si>
    <t>POLFILIN PROLONGATUM   TABL. 0,4 G [x60 TABL.]</t>
  </si>
  <si>
    <t>POLOPIRYNA S   TABL. ROZ. 0,3 G [x20 TABL.]</t>
  </si>
  <si>
    <t>POLPRAZOL   KAPS. 0,02 G [x28 KAPS. ]</t>
  </si>
  <si>
    <t>POLPRIL   KAPS. 0,0025 G [x28 KAPS. ]</t>
  </si>
  <si>
    <t xml:space="preserve">POLPRIL   KAPS. 0,005 G [x28 KAPS. ] </t>
  </si>
  <si>
    <t>POLTRAM   KAPS. 50 MG [x20 KAPS.]</t>
  </si>
  <si>
    <t>POLTRAM 50   INJ. 0,05 G/1 ML [x5 AMP.]</t>
  </si>
  <si>
    <t xml:space="preserve">PRAMOLAN   DRAŻ. 0,05 G [x20 DRA˝.] Opak. </t>
  </si>
  <si>
    <t>PRAVATOR   TABL. 0,04 G [x30 TABL.]</t>
  </si>
  <si>
    <t xml:space="preserve">PREFAXINE   KAPS. 0,075 G [x28 KAPS.] </t>
  </si>
  <si>
    <t>PRESTARIUM 5 MG   TABL. POWL. 5 MG [x30 TABL.]</t>
  </si>
  <si>
    <t>PRIDINOL   TABL. 0,005 G [x50 TABL.]</t>
  </si>
  <si>
    <t>PRITOR   TABL. 0,08 G [x28 TABL.]</t>
  </si>
  <si>
    <t>PROFENID PROLONGATUM   TABL. 0,2 G [x14 TABL.]</t>
  </si>
  <si>
    <t>PROMAZIN   DRAŻ. 0,025 G [x60 DRA˝.]</t>
  </si>
  <si>
    <t>PROMAZIN   DRAŻ. 0,05 G [x60 DRA˝.]</t>
  </si>
  <si>
    <t>PROMAZIN   DRAŻ. 0,1 G [x60 DRA˝.]</t>
  </si>
  <si>
    <t>PROPRANOLOL   TABL. 0,01 G [x50 TABL.]</t>
  </si>
  <si>
    <t>PROPRANOLOL   TABL. 0,04 G [x50 TABL.]</t>
  </si>
  <si>
    <t>PROXACIN 1%   INJ. 0,1 G/10 ML [x10 AMP.]</t>
  </si>
  <si>
    <t>PULMICORT TURBUHALER   PROSZEK DO INH. 0,2 MG/D [x100 DAWEK]</t>
  </si>
  <si>
    <t>PYOCTANINUM COERULEUM R.SPIR.   PŁYN 1% [x20 ML]</t>
  </si>
  <si>
    <t>PYOCTANINUM COERULEUM R.WOD.   PŁYN 1% [x20 ML]</t>
  </si>
  <si>
    <t>PYRALGIN   INJ. 2,5 G/5 ML [x5 AMP.]</t>
  </si>
  <si>
    <t>PYRALGINA   TABL. 0,5 G [x6 TABL.]</t>
  </si>
  <si>
    <t>RANIGAST   TABL. POWL. 0,15 G [x60 TABL.]</t>
  </si>
  <si>
    <t>RECTANAL   PŁYN  [x150 ML]</t>
  </si>
  <si>
    <t>REFASTIN   TABL. POWL. 0,1 G [x30 TABL.]</t>
  </si>
  <si>
    <t>RISPERIDON VIPHARM 1MG*20 TABL.POWL.</t>
  </si>
  <si>
    <t>RISPERIDON VIPHARM 2MG*20 TABL.POWL.</t>
  </si>
  <si>
    <t>RISPERIDON VIPHARM 3MG*20 TABL.POWL.</t>
  </si>
  <si>
    <t>RISPERIDON VIPHARM 4MG*20 TABL.POWL.</t>
  </si>
  <si>
    <t>RIVANOL   PŁYN 0,1% [x100 G]</t>
  </si>
  <si>
    <t xml:space="preserve">RIVEL   ŻEL 0,5% [x30 G] </t>
  </si>
  <si>
    <t>ROWATINEX   KAPS.  [x50 KAPS.]</t>
  </si>
  <si>
    <t>RUTOVEN   ŻEL 2% [x30 G]</t>
  </si>
  <si>
    <t>SABRIL   TABL. POWL. 0,5 G [x100 TABL.] Opak. *</t>
  </si>
  <si>
    <t>SALMEX 250 MCG+50 MCG   PROSZEK DO INHALACJI  [x60 DAWEK]</t>
  </si>
  <si>
    <t>SALMEX 500 MCG+50 MCG   PROSZEK DO INHALACJI  [x60 DAWEK]</t>
  </si>
  <si>
    <t>SCORBOLAMID   DRAŻ.  [x20 DRA˝.]</t>
  </si>
  <si>
    <t>SEBIDIN   TABL. DO SSANIA  [x20 TABL.]</t>
  </si>
  <si>
    <t>SEGAN   TABL. 0,005 G [x60 TABL. ]</t>
  </si>
  <si>
    <t>SENZOP   TABL. POWL. 0,0075 G [x20 TABL.]</t>
  </si>
  <si>
    <t>SERDOLECT   TABL. POWL. 0,004 G [x30 TABL.] Opak. *</t>
  </si>
  <si>
    <t>SERDOLECT   TABL. POWL. 0,012 G [x28 TABL.]</t>
  </si>
  <si>
    <t>SEREVENT   AEROZOL 0,025 MG  -&gt; 0,021 MG [x120 DAWEK]</t>
  </si>
  <si>
    <t>SEREVENT DYSK   PROSZEK DO INHALACJI 0,05 MG/D [x60 DAWEK]</t>
  </si>
  <si>
    <t>SETAL MR   TABL. 0,035 G [x60 TABL.]</t>
  </si>
  <si>
    <t>SIMVASTEROL   TABL. POWL. 20 MG [x28 TABL. ]</t>
  </si>
  <si>
    <t>SINGULAIR 10   TABL. POWL. 0,01 G [x28 TABL.]</t>
  </si>
  <si>
    <t>SINTROM   TABL. 0,004 G [x20 TABL.]</t>
  </si>
  <si>
    <t>SKIN PROTECT NOVOSCABIN   PŁYN 10% [x120 ML]</t>
  </si>
  <si>
    <t>SORA FORTE   SZAMPON 1% [x50 ML]</t>
  </si>
  <si>
    <t>SOTAHEXAL MITE   TABL. 0,08 G [x20 TABL.]</t>
  </si>
  <si>
    <t>SPAMILAN   TABL. 0,005 G [x60 TABL]</t>
  </si>
  <si>
    <t>SPASMALGON   INJ.  [x10 AMP. 5 ML]</t>
  </si>
  <si>
    <t>SPIRITUS CAMPHORATUS   PŁYN 10% [x50 G ]</t>
  </si>
  <si>
    <t>SPIRITUS SALICYLATUS   PŁYN 2% [x100 G ]</t>
  </si>
  <si>
    <t>SPIRONOL   TABL. 0,025 G [x100 TABL.]</t>
  </si>
  <si>
    <t>SPIRONOL   TABL. 0,025 G [x20 TABL.]</t>
  </si>
  <si>
    <t>SPIRONOL   TABL. POWL. 0,1 G [x20 TABL.]</t>
  </si>
  <si>
    <t>STAVERAN   TABL. POWL. 0,04 G [x20 TABL.]</t>
  </si>
  <si>
    <t>STAVERAN   TABL. POWL. 0,08 G [x20 TABL.]</t>
  </si>
  <si>
    <t>SUDAFED   TABL. POWL. 0,06 G [x12 TABL.] Opak. *</t>
  </si>
  <si>
    <t>SUDOCREM   KREM  [x250 G]</t>
  </si>
  <si>
    <t>SULFACETAMID  KROPLE DO OCZU 10% [x12 POJ. 0,5 ML]</t>
  </si>
  <si>
    <t>SULFARINOL   KROPLE DO NOSA  [x20 ML]</t>
  </si>
  <si>
    <t>SULFASALAZIN EN KRKA   TABL. 0,5 G [x100 TABL.] Opak. *</t>
  </si>
  <si>
    <t>SULPIRYD   KAPS. 0,05 G [x24 KAPS. ]</t>
  </si>
  <si>
    <t>SULPIRYD   KAPS. 0,1G [x24 KAPS. ]</t>
  </si>
  <si>
    <t>SULPIRYD   TABL. 0,2G [x30 TABL.]</t>
  </si>
  <si>
    <t>SUROWICA TĘŻCOWA IGANTET INJ. 250 J.M./1 ML [x1 AMP_STRZ.]</t>
  </si>
  <si>
    <t>SUSTONIT   TABL. 6,5 MG [x30 TABL. ]</t>
  </si>
  <si>
    <t>SUVARDIO   TABL. POWL. 0,01 G [x28 TABL.] Opak. *</t>
  </si>
  <si>
    <t>SUVARDIO   TABL. POWL. 0,02 G [x28 TABL.] Opak. *</t>
  </si>
  <si>
    <t>SYMAPAMID SR   TABL. 0,0015 G [x30 TABL.] Opak. *</t>
  </si>
  <si>
    <t>SYROP ACODIN 300 * [x100 ML ] Opak. *</t>
  </si>
  <si>
    <t>SYROP GUAJAZYL  * [x200 G] Opak. *</t>
  </si>
  <si>
    <t>SYROP PINI COMPOSITUS  * [x1 KG]</t>
  </si>
  <si>
    <t>SYROP PINI COMPOSITUS  * [x125 G] Opak. *</t>
  </si>
  <si>
    <t>SYROP SINECOD  0,0015 G/1 ML [x200 ML] Opak. *</t>
  </si>
  <si>
    <t>SYROP THYMI COMPOSITUS  * [x1,25 KG] Opak. *</t>
  </si>
  <si>
    <t>SYROP THYMI COMPOSITUS  * [x125 G] Opak. *</t>
  </si>
  <si>
    <t>SZCZEPIONKA TĘŻCOWA TETANA   INJ. 40 J.M./0,5 ML</t>
  </si>
  <si>
    <t>TAROMENTIN   INJ. 1,2 G [x1 FIOL.]</t>
  </si>
  <si>
    <t>TAROMENTIN   TABL. POWL. 625 MG [x21 TABL.]</t>
  </si>
  <si>
    <t>TERTENSIF KOMBI   TABL. POWL. 1,25MG/5MG [x30 TABL.]</t>
  </si>
  <si>
    <t>TEST CIĄŻOWY APTEO CARE   *  [x1 SZT.]</t>
  </si>
  <si>
    <t>TEST GLUCOSE ACCU-CHEK ACTIVE   *  [x50 PASKÓW]</t>
  </si>
  <si>
    <t>TEST GLUCOSE ACCU-CHEK GO   *  [x50 PASKÓW]</t>
  </si>
  <si>
    <t>TEST GLUCOSE CONTOUR TS   *  [x50 PASKÓW]</t>
  </si>
  <si>
    <t>THEOSPIREX   INJ. 0,02 G/1 ML [x5 AMP.]</t>
  </si>
  <si>
    <t>THEOSPIREX RETARD   TABL. POWL. 0,15 G [x50 TABL.]</t>
  </si>
  <si>
    <t>THEOSPIREX RETARD   TABL. POWL. 0,3 G [x50 TABL.]</t>
  </si>
  <si>
    <t>THIOCODIN   TABL.  [x10 TABL.]</t>
  </si>
  <si>
    <t>THIOGAMMA   TABL. POWL. 0,6 G [x30 TABL.] Opak. *</t>
  </si>
  <si>
    <t xml:space="preserve">THYROZOL   TABL. POWL. 0,005 G [x50 TABL.] </t>
  </si>
  <si>
    <t>TIALORID   TABL.  [x50 TABL.]</t>
  </si>
  <si>
    <t xml:space="preserve">TIANESAL   TABL. POWL. 0,0125 G [x30 TABL.] </t>
  </si>
  <si>
    <t>TISERCIN   TABL. POWL. 0,025 G [x50 TABL.]</t>
  </si>
  <si>
    <t>TOBREX   KROPLE DO OCZU 0,3% [x5 ML]</t>
  </si>
  <si>
    <t>TOLPERIS   TABL. POWL. 0,05 G [x30 TABL.]</t>
  </si>
  <si>
    <t>TOLURA   TABL. 0,04 G [x28 TABL.] Opak. *</t>
  </si>
  <si>
    <t>TOLURA   TABL. 0,08 G [x28 TABL.] Opak. *</t>
  </si>
  <si>
    <t>TOPAMAX   KAPS. 0,025 G [x60 KAPS.]</t>
  </si>
  <si>
    <t>TOPAMAX   TABL. POWL. 0,025 G [x28 TABL. ]</t>
  </si>
  <si>
    <t>TORAMIDE 5MG*30 TABL.</t>
  </si>
  <si>
    <t>TRAVOCORT   KREM  [x15 G]</t>
  </si>
  <si>
    <t>TRITTICO CR   TABL. 0,15 G [x20 TABL.]</t>
  </si>
  <si>
    <t>VALZEK   TABL. 0,08 G [x28 TABL.]</t>
  </si>
  <si>
    <t>VALZEK   TABL. 0,16 G [x28 TABL.] Opak: *</t>
  </si>
  <si>
    <t>VENESCIN   DRAŻ.  [x30 DRA˝.]</t>
  </si>
  <si>
    <t>VENTOLIN   AEROZOL 0,1 MG=100 MCG [x200 DAWEK]</t>
  </si>
  <si>
    <t>VESSEL DUE F   KAPS. 250 J.LS [x50 KAPS.] Opak. *</t>
  </si>
  <si>
    <t>VINPOCETINE   TABL. 0,005 G [x50 TABL.]</t>
  </si>
  <si>
    <t>VITAMINUM B COMPOSITUM   DRAŻ.  [x50 DRA˝.]</t>
  </si>
  <si>
    <t>VITAMINUM B1 FORTE   TABL. 0,025 G [x50 TABL.]</t>
  </si>
  <si>
    <t>VITAMINUM B12   INJ. 0,001 G/2 ML [x5 AMP.]</t>
  </si>
  <si>
    <t>VITAMINUM B6   TABL. 0,05 G [x50 TABL.]</t>
  </si>
  <si>
    <t>VITAMINUM C   DRAŻ. 0,2 G [x30 DRA'.]</t>
  </si>
  <si>
    <t>VITAMINUM PP   TABL. 0,2 G [x20 TABL.]</t>
  </si>
  <si>
    <t>WODA UTLENIONA   PŁYN 3% [x100 G]</t>
  </si>
  <si>
    <t xml:space="preserve">XARTAN 50MG * 30 TABL.           </t>
  </si>
  <si>
    <t>XYLOMETAZOLIN   KROPLE DO NOSA 0,1% [x10 ML]</t>
  </si>
  <si>
    <t>ZELDOX   KAPS. 0,08 G [x56 KAPS.]</t>
  </si>
  <si>
    <t>ZOFRAN   TABL. POWL. 0,004 G [x10 TABL.] Opak. *</t>
  </si>
  <si>
    <t xml:space="preserve">ZOFRAN [ONDANSETRON ] 2MG/ML x 5 AMP. 2 ML </t>
  </si>
  <si>
    <t>ZOLAXA    TABL. POWL. 0,01 G [x30 TABL.]</t>
  </si>
  <si>
    <t>ZOLAXA   TABL. POWL. 0,005 G [x30 TABL.]</t>
  </si>
  <si>
    <t>ZOLAXA RAPID  5MG*28 TABL.ROZP.W.J.UST.</t>
  </si>
  <si>
    <t>ZOLAXA RAPID 10MG*28 TABL.ROZP.W.J.UST.</t>
  </si>
  <si>
    <t>ZOTRAL   TABL. POWL. 0,05 G [x28 TABL.]</t>
  </si>
  <si>
    <t>ZOTRAL   TABL. POWL. 0,1G [x28 TABL.]</t>
  </si>
  <si>
    <t>x</t>
  </si>
  <si>
    <t>Wartość ogólna</t>
  </si>
  <si>
    <t>Wartość brutto ( słownie ) zł:</t>
  </si>
  <si>
    <t>Wykonawca</t>
  </si>
  <si>
    <t>Uwagi:</t>
  </si>
  <si>
    <t>* zamawiajacy dopuszcza zaoferowanie asortymentu w opakowaniach jednostkowych innych niż wykazane w kolumie 2,</t>
  </si>
  <si>
    <t>pod warunkiem, że ogólna ilość będzie tożsama z podaną w kolumie 5</t>
  </si>
  <si>
    <t>[ podać ilość opakowań zaokrąglonych w górę w kolumie 5]</t>
  </si>
  <si>
    <t xml:space="preserve">* poz. Nr ….. </t>
  </si>
  <si>
    <t xml:space="preserve">** zamawiajacy dopuszcza wpisanie w formularzu cenowym ostaniej obowiazujacej ceny asortymentu </t>
  </si>
  <si>
    <t>w przypadku: brak produkcji / koniec produkcji / brak na rynku</t>
  </si>
  <si>
    <t xml:space="preserve">** poz. Nr ….. </t>
  </si>
  <si>
    <t xml:space="preserve">Załącznik Nr 1b do SIWZ </t>
  </si>
  <si>
    <t>Pakiet 2.   TRANXENE _ DEPAKINE _ SOLIAN</t>
  </si>
  <si>
    <t xml:space="preserve">PRZETARG 2015 ROK   [ czerwiec - grudzień ] </t>
  </si>
  <si>
    <t>L.p.</t>
  </si>
  <si>
    <t>Stawka podatku              VAT [%]</t>
  </si>
  <si>
    <t>1</t>
  </si>
  <si>
    <t xml:space="preserve">! TRANXENE   KAPS. 0,005 G [x30 KAPS.] </t>
  </si>
  <si>
    <t>! TRANXENE   KAPS. 0,01 G [x30 KAPS.]</t>
  </si>
  <si>
    <t>! TRANXENE   INJ. 0,02 G [x5 FIOL.+ ROZP. 2 ML]</t>
  </si>
  <si>
    <t>DEPAKINE CHRONO   TABL. POWL. 0,3 G [x30 TABL.]</t>
  </si>
  <si>
    <t>DEPAKINE CHRONO   TABL. POWL. 0,5 G [x30 TABL.]</t>
  </si>
  <si>
    <t>DEPAKINE CHRONOSPHERE   GRANULAT&gt;PŁYN 0,5 G                   [x30 SASZETEK]</t>
  </si>
  <si>
    <t>DEPAKINE CHRONOSPHERE   GRANULAT&gt;PŁYN 0,750 G    [x30 SASZETEK]</t>
  </si>
  <si>
    <t>DEPAKINE CHRONOSPHERE   GRANULAT&gt;PŁYN 1 G                        [x30 SASZETEK]</t>
  </si>
  <si>
    <t>SOLIAN   TABL. 0,1 G [x30 TABL.]</t>
  </si>
  <si>
    <t>SOLIAN   TABL. 0,2 G [x30 TABL.]</t>
  </si>
  <si>
    <t>SOLIAN   TABL. POWL. 0,4 G [x30 TABL.]</t>
  </si>
  <si>
    <t xml:space="preserve">Załącznik Nr 1c do SIWZ </t>
  </si>
  <si>
    <t xml:space="preserve">Pakiet 3. TLEN MEDYCZNY  </t>
  </si>
  <si>
    <t xml:space="preserve">Nazwa asortymentu                                                                                                                          </t>
  </si>
  <si>
    <t xml:space="preserve">Nazwa                                         produktu równoważnego </t>
  </si>
  <si>
    <t>TLEN MEDYCZNY   GAZ  [x10 KG=1 BUTLA]</t>
  </si>
  <si>
    <t xml:space="preserve">Załącznik Nr 1d do SIWZ </t>
  </si>
  <si>
    <t>Pakiet 4.   PŁYNY INFUZYJNE</t>
  </si>
  <si>
    <t>PRZETARG 2015 ROK   [ czerwiec - lipiec ]</t>
  </si>
  <si>
    <t xml:space="preserve">Nazwa asortymentu                                                                                                                             </t>
  </si>
  <si>
    <t>Nazwa produktu równowaznego</t>
  </si>
  <si>
    <t>cena zak</t>
  </si>
  <si>
    <t>narzut</t>
  </si>
  <si>
    <t>kwota narzutu na 1szt</t>
  </si>
  <si>
    <t>kwota narzutu na danej pozycji</t>
  </si>
  <si>
    <t>AQUA PRO INJECTIONE   INJ.  [x250 ML ]</t>
  </si>
  <si>
    <t>AQUA PRO INJECTIONE   INJ.  [x500 ML ]</t>
  </si>
  <si>
    <t>DEKSTRAN 40 000   INJ. 10 % [x500 ML]</t>
  </si>
  <si>
    <t>GLUCOSUM   INJ. 20 % [x500 ML]</t>
  </si>
  <si>
    <t>GLUCOSUM   INJ. 5 % [x500 ML]</t>
  </si>
  <si>
    <t>GLUCOSUM   INJ. 5 % [x1000 ML]</t>
  </si>
  <si>
    <t>NATRIUM CHLORATUM   INJ. 0,9% [x500 ML ]</t>
  </si>
  <si>
    <t>NATRIUM CHLORATUM   INJ. 0,9% [x1000 ML]</t>
  </si>
  <si>
    <r>
      <t xml:space="preserve">Roztwór gotowy do infuzji:                                                      </t>
    </r>
    <r>
      <rPr>
        <b/>
        <sz val="12"/>
        <rFont val="Times New Roman"/>
        <family val="1"/>
      </rPr>
      <t xml:space="preserve"> Paracetamol  500 mg</t>
    </r>
    <r>
      <rPr>
        <sz val="12"/>
        <rFont val="Times New Roman"/>
        <family val="1"/>
      </rPr>
      <t xml:space="preserve"> [x 50 ml]</t>
    </r>
  </si>
  <si>
    <r>
      <t xml:space="preserve">Roztwór gotowy do infuzji:                                                      </t>
    </r>
    <r>
      <rPr>
        <b/>
        <sz val="12"/>
        <rFont val="Times New Roman"/>
        <family val="1"/>
      </rPr>
      <t xml:space="preserve"> Paracetamol  1000 mg</t>
    </r>
    <r>
      <rPr>
        <sz val="12"/>
        <rFont val="Times New Roman"/>
        <family val="1"/>
      </rPr>
      <t xml:space="preserve"> [x 100 ml]</t>
    </r>
  </si>
  <si>
    <r>
      <t>Roztwór gotowy do infuzji:</t>
    </r>
    <r>
      <rPr>
        <b/>
        <sz val="12"/>
        <rFont val="Times New Roman"/>
        <family val="1"/>
      </rPr>
      <t xml:space="preserve"> KCl 0,15% + NaCl 0,9%</t>
    </r>
    <r>
      <rPr>
        <sz val="12"/>
        <rFont val="Times New Roman"/>
        <family val="1"/>
      </rPr>
      <t xml:space="preserve"> [x500 ml]</t>
    </r>
  </si>
  <si>
    <r>
      <t>Roztwór gotowy do infuzji:</t>
    </r>
    <r>
      <rPr>
        <b/>
        <sz val="12"/>
        <rFont val="Times New Roman"/>
        <family val="1"/>
      </rPr>
      <t xml:space="preserve"> KCl 0,3% + NaCl 0,9%</t>
    </r>
    <r>
      <rPr>
        <sz val="12"/>
        <rFont val="Times New Roman"/>
        <family val="1"/>
      </rPr>
      <t xml:space="preserve"> [x1000 ml]</t>
    </r>
  </si>
  <si>
    <t>STEROFUNDIN   INJ.  [x500 ML ]</t>
  </si>
  <si>
    <t>STEROFUNDIN   INJ.  [x1000 ML ]</t>
  </si>
  <si>
    <t>[ podać ilość opakowań zaokrąglonych w górę w kolumie 5 ]</t>
  </si>
  <si>
    <t xml:space="preserve">Załącznik Nr 1e do SIWZ </t>
  </si>
  <si>
    <t xml:space="preserve"> Pakiet 5.   MATERIAŁY OPATRUNKOWE </t>
  </si>
  <si>
    <t>PRZETARG 2015 ROK   [czerwiec - grudzień ]</t>
  </si>
  <si>
    <t xml:space="preserve">Nazwa asortymentu                                                                                                                            </t>
  </si>
  <si>
    <t>Stawka podatku VAT [%]</t>
  </si>
  <si>
    <t>Wartość brutto  [wartość netto + VAT]</t>
  </si>
  <si>
    <t>Ilość w opakowaniu zbiorczym</t>
  </si>
  <si>
    <t>CHUSTA TRÓJKĄTNA WŁÓKNINOWA [ x 1 SZT. ]</t>
  </si>
  <si>
    <r>
      <t xml:space="preserve">GAZA BAWEŁNIANA </t>
    </r>
    <r>
      <rPr>
        <sz val="10"/>
        <color indexed="10"/>
        <rFont val="Times New Roman"/>
        <family val="1"/>
      </rPr>
      <t>JAŁOWA</t>
    </r>
    <r>
      <rPr>
        <sz val="10"/>
        <rFont val="Times New Roman"/>
        <family val="1"/>
      </rPr>
      <t xml:space="preserve">   GAZA 1 M x 1 M [x1 SZT.]</t>
    </r>
  </si>
  <si>
    <t>GAZA BAWEŁNIANA NJAŁOWA   GAZA 1 M x 1 M [x1 SZT.]</t>
  </si>
  <si>
    <r>
      <t xml:space="preserve">KOMPRESY GAZ. </t>
    </r>
    <r>
      <rPr>
        <sz val="10"/>
        <color indexed="10"/>
        <rFont val="Times New Roman"/>
        <family val="1"/>
      </rPr>
      <t>JAŁ</t>
    </r>
    <r>
      <rPr>
        <sz val="10"/>
        <rFont val="Times New Roman"/>
        <family val="1"/>
      </rPr>
      <t>. 13N 8W   KOMPRES 10 CM X 10 CM [x3 SZT.]</t>
    </r>
  </si>
  <si>
    <t>KOMPRESY GAZ. NJAŁ. 13N 8W   KOMPRES 5 CM X 5 CM [x100 SZT.]</t>
  </si>
  <si>
    <t xml:space="preserve">KOMPRESY GAZ. NJAŁ. 13N 8W   KOMPRES 10 CM X 10 CM [x100 SZT.] </t>
  </si>
  <si>
    <t>LIGNINA ARKUSZE   LIGNINA 60 CM X 40 CM [x5 KG ]</t>
  </si>
  <si>
    <t>LIGNINA ROLKA   LIGNINA  [x 150 G ]</t>
  </si>
  <si>
    <t>OPASKA DZIANA   * 4 M X 10 CM [x1 SZT.]</t>
  </si>
  <si>
    <t>OPASKA DZIANA   * 4 M X 15 CM [x1 SZT.]</t>
  </si>
  <si>
    <t>OPASKA ELASTYCZNA DZIANA  Z ZAPINKĄ   * 5 M X 15 CM [x1 SZT.]</t>
  </si>
  <si>
    <t>PIELUCHOMAJTKI LARGE NR 3   * &gt; 75 KG [x30 SZT.]</t>
  </si>
  <si>
    <t>PIELUCHOMAJTKI MEDIUM NR 2   * &lt; 75 KG [x30 SZT.]</t>
  </si>
  <si>
    <t>PLASTER DO KANIUL CANNULA PLAST IV   * 8 CM X 5,8 CM [x1 SZT.]</t>
  </si>
  <si>
    <t>PLASTER Z OPATRUNKIEM NA TKANINIE   * 1 M X 8 CM [x1 SZT.]</t>
  </si>
  <si>
    <t>PLASTER Z OPATRUNKIEM NA WŁÓKNINIE   * 1 M X 8 CM [x1 SZT.]</t>
  </si>
  <si>
    <t xml:space="preserve">PRZYLEPIEC PLASTOFILM   * 5 M X 2,5 CM [x1 SZT.] Opak.: </t>
  </si>
  <si>
    <t xml:space="preserve">PRZYLEPIEC PLASTOFILM  * 5 M X 5 CM [x1 SZT.] Opak.: </t>
  </si>
  <si>
    <t>PRZYLEPIEC TKANINA   * 5 M X 2,5 CM [x1 SZT.]</t>
  </si>
  <si>
    <t>PRZYLEPIEC WŁÓKNINA   * 5 M X 2,5 CM [x1 SZT.]</t>
  </si>
  <si>
    <t>SIATKA PODTRZYMUJĄCA CODOFIX PLUS P2  [ 25 MB x 2,5 - 3 CM ]                                                       na dłoń i stopę</t>
  </si>
  <si>
    <t>SIATKA PODTRZYMUJĄCA CODOFIX PLUS P3  [ 25 MB x 3,5 - 4 CM ]                           na ramię</t>
  </si>
  <si>
    <t xml:space="preserve">SIATKA PODTRZYMUJĄCA CODOFIX PLUS P6  [ 25 MB ]                           </t>
  </si>
  <si>
    <t>WATA OPATR. BAWEŁ-WISK.   WATA  [x200 G]</t>
  </si>
  <si>
    <t xml:space="preserve">Załącznik Nr 1f do SIWZ </t>
  </si>
  <si>
    <t xml:space="preserve">Pakiet 6.   ŚRODKI DEZYNFEKCYJNE </t>
  </si>
  <si>
    <t xml:space="preserve">Nazwa asortymentu                                                                  </t>
  </si>
  <si>
    <t xml:space="preserve">Nazwa                                         produktu równoważnego                       </t>
  </si>
  <si>
    <t xml:space="preserve">Producent  </t>
  </si>
  <si>
    <t>Dezynfekcja skóry i rąk</t>
  </si>
  <si>
    <t>AHD 2000 PŁYN  [x250 ML]</t>
  </si>
  <si>
    <t>ANIOSGEL [ x 500 ML ]</t>
  </si>
  <si>
    <t>STERISOL ETHANOL GEL [ x 700 ML ]</t>
  </si>
  <si>
    <t>FARENA [ x 500 ML ]</t>
  </si>
  <si>
    <t>STERISOL ULTRA MAILD [ x 700 ML ]</t>
  </si>
  <si>
    <t>MEDIWAX   [x500 ML]</t>
  </si>
  <si>
    <t xml:space="preserve">Dezynfekcja i mycie narzędzi </t>
  </si>
  <si>
    <t>ANIOSYME DD1   PŁYN DD1 [x1 L]</t>
  </si>
  <si>
    <t xml:space="preserve">Dezynfekcja powierzchni </t>
  </si>
  <si>
    <t>ANIOSPRAY QUICK [ x 1 L ]</t>
  </si>
  <si>
    <t>MEDI WIPES DM TUBA [ x 100 CHUSTECZEK ]</t>
  </si>
  <si>
    <t>MEDI WIPES DM  WKŁAD [ x 100 CHUSTECZEK ]</t>
  </si>
  <si>
    <t>HAZ - TABS [ x 100 TABL.]</t>
  </si>
  <si>
    <t>SURFANIOS LEMON FRESH   PŁYN 5 L [x5 L]</t>
  </si>
  <si>
    <t>Opis:</t>
  </si>
  <si>
    <t>Poz.1</t>
  </si>
  <si>
    <r>
      <t>Preparat alkoholowy</t>
    </r>
    <r>
      <rPr>
        <i/>
        <sz val="9"/>
        <rFont val="Times New Roman"/>
        <family val="1"/>
      </rPr>
      <t xml:space="preserve">, jednoskładnikowy na bazie etanolu, </t>
    </r>
  </si>
  <si>
    <r>
      <t xml:space="preserve">przeznaczony do </t>
    </r>
    <r>
      <rPr>
        <b/>
        <i/>
        <sz val="9"/>
        <rFont val="Times New Roman"/>
        <family val="1"/>
      </rPr>
      <t>dezynfekcji skóry przed iniekcjami, pobraniem krwi</t>
    </r>
    <r>
      <rPr>
        <i/>
        <sz val="9"/>
        <rFont val="Times New Roman"/>
        <family val="1"/>
      </rPr>
      <t xml:space="preserve">, </t>
    </r>
  </si>
  <si>
    <t xml:space="preserve">higienicznej i chirurgicznej dezynfekcji rąk, </t>
  </si>
  <si>
    <t xml:space="preserve">skuteczny wobec bakterii (łącznie z  Tbc), grzybów, </t>
  </si>
  <si>
    <r>
      <t xml:space="preserve">wirusów (HBV, HCV, HIV, Rota, Adeno, Polio do </t>
    </r>
    <r>
      <rPr>
        <b/>
        <i/>
        <sz val="9"/>
        <rFont val="Times New Roman"/>
        <family val="1"/>
      </rPr>
      <t>1 min</t>
    </r>
    <r>
      <rPr>
        <i/>
        <sz val="9"/>
        <rFont val="Times New Roman"/>
        <family val="1"/>
      </rPr>
      <t>).</t>
    </r>
  </si>
  <si>
    <t>Bez zawartości chlorheksydyny, jodu, pochodnych fenolowych oraz nadtlenku wodoru.</t>
  </si>
  <si>
    <t>Skuteczny wobec zanieczyszczenia materiałem biologicznym np. krwią.</t>
  </si>
  <si>
    <t>Dobrze tolerowany przez skórę, z dodatkiem substancji natłuszczających.</t>
  </si>
  <si>
    <t xml:space="preserve">Zgodny z klasyfikacją ATC (klasyfikacja anatomiczno-terapeutyczno-chemiczna) </t>
  </si>
  <si>
    <t>do wskazań medycznych.</t>
  </si>
  <si>
    <t>Produkt leczniczy.</t>
  </si>
  <si>
    <t>Poz. 2</t>
  </si>
  <si>
    <r>
      <t>Alkoholowy hydrożel</t>
    </r>
    <r>
      <rPr>
        <i/>
        <sz val="9"/>
        <rFont val="Times New Roman"/>
        <family val="1"/>
      </rPr>
      <t xml:space="preserve"> o właściwościach tiksotropowych </t>
    </r>
  </si>
  <si>
    <r>
      <t xml:space="preserve">do </t>
    </r>
    <r>
      <rPr>
        <b/>
        <i/>
        <sz val="9"/>
        <rFont val="Times New Roman"/>
        <family val="1"/>
      </rPr>
      <t>higienicznej i chirurgicznej dezynfekcji rąk</t>
    </r>
    <r>
      <rPr>
        <i/>
        <sz val="9"/>
        <rFont val="Times New Roman"/>
        <family val="1"/>
      </rPr>
      <t xml:space="preserve">,  </t>
    </r>
  </si>
  <si>
    <t>spełniający  wymagania PN-EN 1500 i PN-EN 12791  ,</t>
  </si>
  <si>
    <t xml:space="preserve">zawierający  bisabolol i glicerynę. </t>
  </si>
  <si>
    <t>Nie może zawierać barwników i substancji zapachowych.</t>
  </si>
  <si>
    <t xml:space="preserve">Przebadany  dermatologicznie.  </t>
  </si>
  <si>
    <r>
      <t xml:space="preserve">Wymagane spektrum bakterio, prątko, grzybo  i wirusobójcze  w </t>
    </r>
    <r>
      <rPr>
        <b/>
        <i/>
        <sz val="9"/>
        <rFont val="Times New Roman"/>
        <family val="1"/>
      </rPr>
      <t>30 sek</t>
    </r>
    <r>
      <rPr>
        <i/>
        <sz val="9"/>
        <rFont val="Times New Roman"/>
        <family val="1"/>
      </rPr>
      <t>.</t>
    </r>
  </si>
  <si>
    <t>Spektrum bójcze określone  wg obowiązujących w Polsce Norm Europejskich.</t>
  </si>
  <si>
    <t xml:space="preserve">Temperatura przechowywania do 25 stopni C. </t>
  </si>
  <si>
    <r>
      <t xml:space="preserve">Opakowania  standardowe do </t>
    </r>
    <r>
      <rPr>
        <b/>
        <i/>
        <u val="single"/>
        <sz val="9"/>
        <rFont val="Times New Roman"/>
        <family val="1"/>
      </rPr>
      <t xml:space="preserve">dozowników typu Dermados </t>
    </r>
    <r>
      <rPr>
        <b/>
        <i/>
        <sz val="9"/>
        <rFont val="Times New Roman"/>
        <family val="1"/>
      </rPr>
      <t>!!!</t>
    </r>
  </si>
  <si>
    <t>Poz. 3</t>
  </si>
  <si>
    <r>
      <t>Preparat alkoholowy w żelu</t>
    </r>
    <r>
      <rPr>
        <i/>
        <sz val="9"/>
        <rFont val="Times New Roman"/>
        <family val="1"/>
      </rPr>
      <t xml:space="preserve">  (etanol, izopropylowy, butylowy) bez zawartości dodatkowych składników, jak chlorheksydyna z dodatkowymi substancjami pielęgnacyjnych,</t>
    </r>
  </si>
  <si>
    <t xml:space="preserve">zawierający glicerol jako substancję  nawilżającą; </t>
  </si>
  <si>
    <t>Posiadający natychmiastowe i przedłużone działanie na: B ( w tym Tbc), F, V;</t>
  </si>
  <si>
    <t>Stosowany bez rozcieńczenia;</t>
  </si>
  <si>
    <t xml:space="preserve">Opakowania zaopatrzone w zastawkę mikrobiologiczną uniemożliwiającą infekowanie preparatu w trakcie stosowania. </t>
  </si>
  <si>
    <t>Kompatybilny z preparatem do myciai rąk w systemie z poz. 9</t>
  </si>
  <si>
    <r>
      <t xml:space="preserve">i posiadanym przez Szpital </t>
    </r>
    <r>
      <rPr>
        <b/>
        <i/>
        <u val="single"/>
        <sz val="9"/>
        <rFont val="Times New Roman"/>
        <family val="1"/>
      </rPr>
      <t>systemem dozującym Sterisol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 xml:space="preserve">!!! </t>
    </r>
    <r>
      <rPr>
        <i/>
        <sz val="9"/>
        <rFont val="Times New Roman"/>
        <family val="1"/>
      </rPr>
      <t>– kompatybilność potwierdzona przez producenta produktu i systemu.</t>
    </r>
  </si>
  <si>
    <t>Poz. 4</t>
  </si>
  <si>
    <r>
      <t xml:space="preserve">Wydajne, wysokiej jakości </t>
    </r>
    <r>
      <rPr>
        <b/>
        <i/>
        <sz val="9"/>
        <rFont val="Times New Roman"/>
        <family val="1"/>
      </rPr>
      <t>syntetyczne mydło w płynie</t>
    </r>
    <r>
      <rPr>
        <i/>
        <sz val="9"/>
        <rFont val="Times New Roman"/>
        <family val="1"/>
      </rPr>
      <t xml:space="preserve"> </t>
    </r>
  </si>
  <si>
    <r>
      <t xml:space="preserve">do częstego </t>
    </r>
    <r>
      <rPr>
        <b/>
        <i/>
        <sz val="9"/>
        <rFont val="Times New Roman"/>
        <family val="1"/>
      </rPr>
      <t>higienicznego i chirurgicznego mycia rąk</t>
    </r>
    <r>
      <rPr>
        <i/>
        <sz val="9"/>
        <rFont val="Times New Roman"/>
        <family val="1"/>
      </rPr>
      <t xml:space="preserve"> oraz do mycia skóry ciała i włosów. Składniki oparte na oleju kokosowym,  posiadającym certyfikat Eco Cert. </t>
    </r>
  </si>
  <si>
    <t xml:space="preserve">Do stosowania na oddziałach pediatrycznych. PH zbliżone naturalnemu odczynowi skóry. Bardzo dobrze tolerowane przez skórę nawet przy częstym stosowaniu., delikatne, </t>
  </si>
  <si>
    <t>zawiera substancje pielęgnujące. Dokładnie oczyszcza pory skóry z zanieczyszczeń i mikroorganizmów.</t>
  </si>
  <si>
    <t xml:space="preserve"> Bardzo dobrze się pieni i spłukuje. </t>
  </si>
  <si>
    <t xml:space="preserve">Kompatybilny z preparatem z poz. 2  </t>
  </si>
  <si>
    <r>
      <t xml:space="preserve">Opakowania  standardowe do </t>
    </r>
    <r>
      <rPr>
        <b/>
        <i/>
        <u val="single"/>
        <sz val="9"/>
        <rFont val="Times New Roman"/>
        <family val="1"/>
      </rPr>
      <t>dozowników typu Dermados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!!!</t>
    </r>
  </si>
  <si>
    <t>Poz. 5</t>
  </si>
  <si>
    <r>
      <t xml:space="preserve">Preparat do mycia rąk - czyste mikrobiologicznie </t>
    </r>
    <r>
      <rPr>
        <b/>
        <i/>
        <sz val="9"/>
        <rFont val="Times New Roman"/>
        <family val="1"/>
      </rPr>
      <t>mydło w płynie</t>
    </r>
    <r>
      <rPr>
        <i/>
        <sz val="9"/>
        <rFont val="Times New Roman"/>
        <family val="1"/>
      </rPr>
      <t xml:space="preserve"> </t>
    </r>
  </si>
  <si>
    <r>
      <t>do higienicznego i chirurgicznego mycia rąk</t>
    </r>
    <r>
      <rPr>
        <i/>
        <sz val="9"/>
        <rFont val="Times New Roman"/>
        <family val="1"/>
      </rPr>
      <t xml:space="preserve"> na bazie naturalnych surowców, </t>
    </r>
  </si>
  <si>
    <t xml:space="preserve">zawierający substancje pielęgnujące, bez konserwantów, hypoalergiczne. </t>
  </si>
  <si>
    <t xml:space="preserve">Zalecane do kąpieli pacjentów ze zmianami skórnymi. </t>
  </si>
  <si>
    <r>
      <t xml:space="preserve">Kompatybilny z preparatem do dezynfekcji rąk w systemie z poz. 10 i posiadanym przez Szpital </t>
    </r>
    <r>
      <rPr>
        <b/>
        <i/>
        <u val="single"/>
        <sz val="9"/>
        <rFont val="Times New Roman"/>
        <family val="1"/>
      </rPr>
      <t>systemem dozującym Sterisol</t>
    </r>
    <r>
      <rPr>
        <i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!!!</t>
    </r>
    <r>
      <rPr>
        <i/>
        <sz val="9"/>
        <rFont val="Times New Roman"/>
        <family val="1"/>
      </rPr>
      <t xml:space="preserve"> – kompatybilność potwierdzona przez producenta produktu i systemu.</t>
    </r>
  </si>
  <si>
    <t>Poz. 6</t>
  </si>
  <si>
    <r>
      <t xml:space="preserve">Emulsja </t>
    </r>
    <r>
      <rPr>
        <i/>
        <sz val="9"/>
        <rFont val="Times New Roman"/>
        <family val="1"/>
      </rPr>
      <t xml:space="preserve">olej w wodzie,  do </t>
    </r>
    <r>
      <rPr>
        <b/>
        <i/>
        <sz val="9"/>
        <rFont val="Times New Roman"/>
        <family val="1"/>
      </rPr>
      <t>pielęgnacji suchej, zniszczonej skóry rąk</t>
    </r>
    <r>
      <rPr>
        <i/>
        <sz val="9"/>
        <rFont val="Times New Roman"/>
        <family val="1"/>
      </rPr>
      <t xml:space="preserve"> </t>
    </r>
  </si>
  <si>
    <t xml:space="preserve">o przyjemnym zapachu, zawierająca w składzie kwas hialuronowy, kolagen, elastynę, </t>
  </si>
  <si>
    <t xml:space="preserve">wosk pszczeli i kompleks witamin C, E, F. </t>
  </si>
  <si>
    <t>Szybko wchłaniająca się i łatwa do rozprowadzenia na skórze.</t>
  </si>
  <si>
    <t xml:space="preserve">Przebadany dermatologicznie, zakres badań  zgodny z Europejską Dyrektywą Kosmetyczną  </t>
  </si>
  <si>
    <t xml:space="preserve">76/768/ EEC,   pH 5,5-6,4.   </t>
  </si>
  <si>
    <t>Poz. 7</t>
  </si>
  <si>
    <t xml:space="preserve">Załącznik Nr 1h do SIWZ </t>
  </si>
  <si>
    <t xml:space="preserve">Pakiet 8. -  SPRZĘT MEDYCZNY  _   DROBYNY  </t>
  </si>
  <si>
    <t xml:space="preserve">Nazwa asortymentu                                                                                                                                </t>
  </si>
  <si>
    <t>BASEN PŁASKI J.U. "EKOPAK"  *  [x1 SZT.]</t>
  </si>
  <si>
    <t>CZEPEK PIELĘGNIARSKI DAMSKI J.U   *  [x1 SZT.]</t>
  </si>
  <si>
    <r>
      <t>ELEKTRODA DO DEFIBRYLACJ DEFIMAX                                                                                                * [</t>
    </r>
    <r>
      <rPr>
        <sz val="12"/>
        <color indexed="10"/>
        <rFont val="Times New Roman"/>
        <family val="1"/>
      </rPr>
      <t>x2 SZT</t>
    </r>
    <r>
      <rPr>
        <sz val="12"/>
        <rFont val="Times New Roman"/>
        <family val="1"/>
      </rPr>
      <t>. [Defimax]]</t>
    </r>
  </si>
  <si>
    <t>KPL.</t>
  </si>
  <si>
    <r>
      <t>ELEKTRODA DO DEFIBRYLACJI QUICK COMBO                                                                                                            *  [</t>
    </r>
    <r>
      <rPr>
        <sz val="12"/>
        <color indexed="10"/>
        <rFont val="Times New Roman"/>
        <family val="1"/>
      </rPr>
      <t>x2 SZT</t>
    </r>
    <r>
      <rPr>
        <sz val="12"/>
        <rFont val="Times New Roman"/>
        <family val="1"/>
      </rPr>
      <t>. [Lifepak 1000]]</t>
    </r>
  </si>
  <si>
    <r>
      <t xml:space="preserve">ELEKTRODA EKG KOŃCZYNOWA KLIPSOWA </t>
    </r>
    <r>
      <rPr>
        <sz val="8"/>
        <rFont val="Times New Roman"/>
        <family val="1"/>
      </rPr>
      <t>DLA DOROSŁYCH</t>
    </r>
    <r>
      <rPr>
        <sz val="12"/>
        <rFont val="Times New Roman"/>
        <family val="1"/>
      </rPr>
      <t xml:space="preserve">                                                  * KOLOR  [</t>
    </r>
    <r>
      <rPr>
        <sz val="12"/>
        <color indexed="10"/>
        <rFont val="Times New Roman"/>
        <family val="1"/>
      </rPr>
      <t>x4 SZT</t>
    </r>
    <r>
      <rPr>
        <sz val="12"/>
        <rFont val="Times New Roman"/>
        <family val="1"/>
      </rPr>
      <t>.[Ekg Farum-600]]</t>
    </r>
  </si>
  <si>
    <r>
      <t>ELEKTRODA EKG PRZYSSAWKOWA PRZEDSERCOWA                                                                                      * ŚR.30 [</t>
    </r>
    <r>
      <rPr>
        <sz val="12"/>
        <color indexed="10"/>
        <rFont val="Times New Roman"/>
        <family val="1"/>
      </rPr>
      <t>x6 SZT</t>
    </r>
    <r>
      <rPr>
        <sz val="12"/>
        <rFont val="Times New Roman"/>
        <family val="1"/>
      </rPr>
      <t>.[Ekg Farum-600]]</t>
    </r>
  </si>
  <si>
    <r>
      <t>ELEKTRODA EKG R-LFO-550 J.U.   *  [</t>
    </r>
    <r>
      <rPr>
        <sz val="12"/>
        <color indexed="10"/>
        <rFont val="Times New Roman"/>
        <family val="1"/>
      </rPr>
      <t>x1 SZT</t>
    </r>
    <r>
      <rPr>
        <sz val="12"/>
        <rFont val="Times New Roman"/>
        <family val="1"/>
      </rPr>
      <t>.]</t>
    </r>
  </si>
  <si>
    <t>FARTUCH Z WŁÓKNINY Z MANKIETEM J.U.   * XL [x1 SZT.]</t>
  </si>
  <si>
    <t>KACZKA MĘSKA J.U. "EKOPAK"   *  [x1 SZT.]</t>
  </si>
  <si>
    <r>
      <t>KIELISZEK DO LEKÓW PLASTIKOWY J.U.   *  [</t>
    </r>
    <r>
      <rPr>
        <sz val="12"/>
        <color indexed="10"/>
        <rFont val="Times New Roman"/>
        <family val="1"/>
      </rPr>
      <t>x75 SZT</t>
    </r>
    <r>
      <rPr>
        <sz val="12"/>
        <rFont val="Times New Roman"/>
        <family val="1"/>
      </rPr>
      <t xml:space="preserve">.]                                 </t>
    </r>
  </si>
  <si>
    <t>MASECZKA CHIRURGICZNA Z TROKAMI J.U.   *  [x1 SZT.]</t>
  </si>
  <si>
    <t>MISKA J.U.  "EKOPAK" [ x 1SZT. ]</t>
  </si>
  <si>
    <t xml:space="preserve">NERKA J.U.    [x1 SZT.] </t>
  </si>
  <si>
    <t>NOŻYCZKI CHIR. PROSTE   * 160 -180 MM [x1 SZT.]</t>
  </si>
  <si>
    <t>NOŻYCZKI CHIR. ZAOKRĄGLONE   *  [x1 SZT.]</t>
  </si>
  <si>
    <t>OKULARY OCHRONNE   *  [x1 SZT.]</t>
  </si>
  <si>
    <r>
      <t xml:space="preserve">OPASKA UCISKOWA  </t>
    </r>
    <r>
      <rPr>
        <sz val="8"/>
        <rFont val="Times New Roman"/>
        <family val="1"/>
      </rPr>
      <t>[STAZA BAWEŁNIANA]</t>
    </r>
    <r>
      <rPr>
        <sz val="12"/>
        <rFont val="Times New Roman"/>
        <family val="1"/>
      </rPr>
      <t xml:space="preserve">   *  [x1 SZT.]</t>
    </r>
  </si>
  <si>
    <t>PAPIER EKG AR 1200   *  [x1 SZT.]</t>
  </si>
  <si>
    <t>PAPIER EKG ASCARD ASPEL   * 112 X 25 [x1 SZT.]</t>
  </si>
  <si>
    <t>PAPIER EKG ASCARD 33   * 110 X 10 [x1 SZT.]</t>
  </si>
  <si>
    <t>PAPIER EKG FARUM E300 E330   * 110 X 40 [x1 SZT.]</t>
  </si>
  <si>
    <t>PAPIER EKG FARUM E300 E330 E600   * 110 X 35 [x1 SZT.]</t>
  </si>
  <si>
    <t>PAPIER EKG MIDICARD PASACO   * 130 X 25 [x1 SZT.]</t>
  </si>
  <si>
    <t>PAPIER TERM.DO DRUKARKI ALKOMETRU                                               OFFSET RKO4430T   * 44MM X 30M [x1 SZT.]</t>
  </si>
  <si>
    <t>PODKŁAD OCHRONNY BIBUŁOWO-FOLIOWY J.U.                                    * 51 X 80CM 40MB [x1 SZT. ]</t>
  </si>
  <si>
    <t>POJEMNIK NA ODPADY MED. "CZERWONY"   * 0,7 L [x1 SZT.]</t>
  </si>
  <si>
    <t>POJEMNIK NA ODPADY MED. "CZERWONY"   * 1 L [x1 SZT.]</t>
  </si>
  <si>
    <t>POJEMNIK NA ODPADY MED. "CZERWONY"   * 10 L [x1 SZT.]</t>
  </si>
  <si>
    <t>POJEMNIK NA ODPADY MED. "CZERWONY"   * 2 L [x1 SZT.]</t>
  </si>
  <si>
    <t>POJEMNIK NA ODPADY MED. "CZERWONY"   * 3,5 L [x1 SZT.]</t>
  </si>
  <si>
    <t>POJEMNIK NA ODPADY MED. "CZERWONY"   * 5 L [x1 SZT.]</t>
  </si>
  <si>
    <t>PRZECINACZ DO TABLETEK   *  [x1 SZT]</t>
  </si>
  <si>
    <t>PRZEŚCIERADŁO J.U. * 140 X 240CM [x1 SZT. ]</t>
  </si>
  <si>
    <t>RĘKAWICE CHIR. LATEKS. JAŁOWE J.U.   * NR 6 [x1 PARA]</t>
  </si>
  <si>
    <t>RĘKAWICE CHIR. LATEKS. JAŁOWE J.U.   * NR 7 [x1 PARA]</t>
  </si>
  <si>
    <t>RĘKAWICE CHIR. LATEKS. JAŁOWE J.U.   * NR 8 [x1 PARA]</t>
  </si>
  <si>
    <t>RĘKAWICE CHIR. LATEKS. JAŁOWE J.U.   * NR 9 [x1 PARA]</t>
  </si>
  <si>
    <t>RĘKAWICE LATEX J.U.   * L [x100 SZT.]</t>
  </si>
  <si>
    <t>RĘKAWICE LATEX J.U.   * M [x100 SZT.]</t>
  </si>
  <si>
    <t>RĘKAWICE LATEX J.U.   * S [x100 SZT.]</t>
  </si>
  <si>
    <t>RĘKAWICE WINYLOWE BEZPUDROWE J.U.   * L [x100 SZT.]</t>
  </si>
  <si>
    <t>RĘKAWICE WINYLOWE BEZPUDROWE J.U.   * M [x100 SZT.]</t>
  </si>
  <si>
    <t>RĘKAWICE WINYLOWE BEZPUDROWE J.U.   * S [x100 SZT.]</t>
  </si>
  <si>
    <t>SŁUCHAWKA LEKARSKA DLA DOROSŁYCH * [x1 SZT.]</t>
  </si>
  <si>
    <t>SZPATUŁKI LARYNGOL. DREWNIANE J.U.   *  [x100 SZT.]</t>
  </si>
  <si>
    <t>TAŚMA BARWIĄCA DO ALKOMETRU "EPSON" *  [x1 SZT.]</t>
  </si>
  <si>
    <t>TERMOMETR ELEKTRONICZNY   *  [x1 SZT.]</t>
  </si>
  <si>
    <t>USTNIK DO ALKOMETRU "ALKOHIT X 60" J.U.* [x100 SZT.]</t>
  </si>
  <si>
    <t>USTNIK DO ALKOMETRU A2.0/4L "TYP A" J.U.   *  [x1 SZT.]</t>
  </si>
  <si>
    <t>WORECZEK PROBIERCZY DO ALKOMETRU A2.0 J.U.                     * [x 10 SZT.]</t>
  </si>
  <si>
    <t>ŻEL DO EEG   *  [x250 G]</t>
  </si>
  <si>
    <t>ŻEL DO EKG   *  [x250 G]</t>
  </si>
  <si>
    <t>ŻEL DO USG   *  [x500 G]</t>
  </si>
  <si>
    <r>
      <t xml:space="preserve">Trójenzymatyczny </t>
    </r>
    <r>
      <rPr>
        <b/>
        <i/>
        <sz val="9"/>
        <rFont val="Times New Roman"/>
        <family val="1"/>
      </rPr>
      <t>preparat do mycia i dezynfekcji narzędzi</t>
    </r>
    <r>
      <rPr>
        <i/>
        <sz val="9"/>
        <rFont val="Times New Roman"/>
        <family val="1"/>
      </rPr>
      <t xml:space="preserve"> i innych wyrobów medycznych w tym sprzętu endoskopowego, </t>
    </r>
  </si>
  <si>
    <t xml:space="preserve">zawierający polihexanid i IV rzędowe związki amoniowe, bez zawartości alkiloamin, możliwość zastosowania w myjkach ultradźwiękowych, </t>
  </si>
  <si>
    <t>Potwierdzona badaniami skuteczność wobec biofilmu oraz  braku korozji.</t>
  </si>
  <si>
    <t xml:space="preserve">Neutralne ph roztworu roboczego. </t>
  </si>
  <si>
    <r>
      <t xml:space="preserve">Wymagane spektrum bójcze w czasie </t>
    </r>
    <r>
      <rPr>
        <b/>
        <i/>
        <sz val="9"/>
        <rFont val="Times New Roman"/>
        <family val="1"/>
      </rPr>
      <t>5 min</t>
    </r>
    <r>
      <rPr>
        <i/>
        <sz val="9"/>
        <rFont val="Times New Roman"/>
        <family val="1"/>
      </rPr>
      <t xml:space="preserve">: </t>
    </r>
  </si>
  <si>
    <r>
      <t xml:space="preserve">B, F, Tbc, HBV, HCV, HBV, Herpes Vaccinia w </t>
    </r>
    <r>
      <rPr>
        <b/>
        <i/>
        <sz val="9"/>
        <rFont val="Times New Roman"/>
        <family val="1"/>
      </rPr>
      <t>stężeniu 0,5%.</t>
    </r>
  </si>
  <si>
    <t>Poz. 8</t>
  </si>
  <si>
    <r>
      <t xml:space="preserve">Preparat do </t>
    </r>
    <r>
      <rPr>
        <b/>
        <i/>
        <sz val="9"/>
        <rFont val="Times New Roman"/>
        <family val="1"/>
      </rPr>
      <t>szybkiej dezynfekcji małych i trudnodostępnych powierzchni</t>
    </r>
    <r>
      <rPr>
        <i/>
        <sz val="9"/>
        <rFont val="Times New Roman"/>
        <family val="1"/>
      </rPr>
      <t>.</t>
    </r>
  </si>
  <si>
    <t>Gotowy do użycia, na bazie etanolu i  alifatycznych IV rzędowych związków amonowych, nie klasyfikowany jako niebezpieczny.</t>
  </si>
  <si>
    <r>
      <t xml:space="preserve">Pełne spektrum działania F, Tbc do </t>
    </r>
    <r>
      <rPr>
        <b/>
        <i/>
        <sz val="9"/>
        <rFont val="Times New Roman"/>
        <family val="1"/>
      </rPr>
      <t>5 min;</t>
    </r>
    <r>
      <rPr>
        <i/>
        <sz val="9"/>
        <rFont val="Times New Roman"/>
        <family val="1"/>
      </rPr>
      <t xml:space="preserve"> </t>
    </r>
  </si>
  <si>
    <r>
      <t xml:space="preserve">B, C.albicans, M.terre ,V (HIV,HBV,HCV, Adenowirusy, Herpeswirus, Rota, Corona Vaccinia, SARS) do </t>
    </r>
    <r>
      <rPr>
        <b/>
        <i/>
        <sz val="9"/>
        <rFont val="Times New Roman"/>
        <family val="1"/>
      </rPr>
      <t>30 sek.</t>
    </r>
    <r>
      <rPr>
        <i/>
        <sz val="9"/>
        <rFont val="Times New Roman"/>
        <family val="1"/>
      </rPr>
      <t xml:space="preserve">  </t>
    </r>
  </si>
  <si>
    <t xml:space="preserve">Z możliwością dezynfekcji powierzchni kontaktującej się z żywnością. </t>
  </si>
  <si>
    <r>
      <t xml:space="preserve">Możliwość użycia przez </t>
    </r>
    <r>
      <rPr>
        <b/>
        <i/>
        <sz val="9"/>
        <rFont val="Times New Roman"/>
        <family val="1"/>
      </rPr>
      <t>przetarcie</t>
    </r>
    <r>
      <rPr>
        <i/>
        <sz val="9"/>
        <rFont val="Times New Roman"/>
        <family val="1"/>
      </rPr>
      <t xml:space="preserve"> oraz </t>
    </r>
    <r>
      <rPr>
        <b/>
        <i/>
        <sz val="9"/>
        <rFont val="Times New Roman"/>
        <family val="1"/>
      </rPr>
      <t>spryskanie</t>
    </r>
    <r>
      <rPr>
        <i/>
        <sz val="9"/>
        <rFont val="Times New Roman"/>
        <family val="1"/>
      </rPr>
      <t xml:space="preserve">. </t>
    </r>
  </si>
  <si>
    <t>Poz. 9</t>
  </si>
  <si>
    <t>Chusteczki do dezynfekcji i mycia delikatnych powierzchni i wyrobów medycznych.</t>
  </si>
  <si>
    <t>Przebadane dermatologicznie , wykazujące działanie bakterio, grzybo i wirusobójcze ( HBV, HCV, adeno, noro, corona, polyoma, VRS, HSV )</t>
  </si>
  <si>
    <r>
      <t xml:space="preserve">w czasie </t>
    </r>
    <r>
      <rPr>
        <b/>
        <i/>
        <sz val="9"/>
        <rFont val="Times New Roman"/>
        <family val="1"/>
      </rPr>
      <t>max 5 min.</t>
    </r>
  </si>
  <si>
    <t>Opakowanie: tuba</t>
  </si>
  <si>
    <t xml:space="preserve">Załącznik Nr 1g do SIWZ </t>
  </si>
  <si>
    <t>Pakiet 7.-  SPRZĘT MEDYCZNY _ JEDNORAZOWEGO UŻYTKU</t>
  </si>
  <si>
    <t>Wartość brutto  [wartość netto                       + VAT]</t>
  </si>
  <si>
    <t>CEWNIK DO ODSYSANIA DRÓG ODDECH. J.U.   * 14CH [x1 SZT.]</t>
  </si>
  <si>
    <t>CEWNIK DO ODSYSANIA DRÓG ODDECH. J.U.   * 16CH [x1 SZT.]</t>
  </si>
  <si>
    <t>CEWNIK DO ODSYSANIA DRÓG ODDECH. J.U.   * 18CH [x1 SZT.]</t>
  </si>
  <si>
    <r>
      <t xml:space="preserve">CEWNIK DO PODAWANIA TLENU PRZEZ NOS </t>
    </r>
    <r>
      <rPr>
        <sz val="8"/>
        <rFont val="Times New Roman"/>
        <family val="1"/>
      </rPr>
      <t>DLA DOROSŁYCH</t>
    </r>
    <r>
      <rPr>
        <sz val="12"/>
        <rFont val="Times New Roman"/>
        <family val="1"/>
      </rPr>
      <t xml:space="preserve"> J.U. *  [x1 SZT.]</t>
    </r>
  </si>
  <si>
    <t>CEWNIK UROL. FOLEY DWUDROŻNY J.U.   * 14 CH/FR [x1 SZT.]</t>
  </si>
  <si>
    <t>CEWNIK UROL. FOLEY DWUDROŻNY J.U.   * 16 CH/FR [x1 SZT.]</t>
  </si>
  <si>
    <t>CEWNIK UROL. FOLEY DWUDROŻNY J.U.   * 18 CH/FR [x1 SZT.]</t>
  </si>
  <si>
    <t>CEWNIK UROL. FOLEY DWUDROŻNY J.U.   * 20 CH/FR [x1 SZT.]</t>
  </si>
  <si>
    <r>
      <t xml:space="preserve">DREN TLENOWY </t>
    </r>
    <r>
      <rPr>
        <sz val="8"/>
        <rFont val="Times New Roman"/>
        <family val="1"/>
      </rPr>
      <t>[PRZEDŁUŻACZ DO MASKI TLENOWEJ]</t>
    </r>
    <r>
      <rPr>
        <sz val="12"/>
        <rFont val="Times New Roman"/>
        <family val="1"/>
      </rPr>
      <t xml:space="preserve"> J.U.                              * 2,1 M [x1 SZT.]</t>
    </r>
  </si>
  <si>
    <t>IGŁA MOTYLEK J.U.   * 21G 0,8MM [x1 SZT.]</t>
  </si>
  <si>
    <t>OP.</t>
  </si>
  <si>
    <t>IGŁA MOTYLEK J.U.   * 22G 0,7MM [x1 SZT.]</t>
  </si>
  <si>
    <t>IGŁY INIEKCYJNE J.U.   * 0,5MM 25G [x100 SZT.]</t>
  </si>
  <si>
    <t>IGŁY INIEKCYJNE J.U.   * 0,7MM 22G [x100 SZT.]</t>
  </si>
  <si>
    <t>IGŁY INIEKCYJNE J.U.   * 0,8MM 21G [x100 SZT.]</t>
  </si>
  <si>
    <t>IGŁY INIEKCYJNE J.U.   * 0,9MM 20G [x100 SZT.]</t>
  </si>
  <si>
    <t>IGŁY INIEKCYJNE J.U.   * 1,2MM 18G [x100 SZT.]</t>
  </si>
  <si>
    <t>KANIULA ADVA NIEBIESKA   * 22G 0,9 X 25 MM [x1 SZT.]</t>
  </si>
  <si>
    <t>KANIULA ADVA RÓŻOWA   * 20G 1,1 X 32 MM [x1 SZT.]</t>
  </si>
  <si>
    <t xml:space="preserve">KANIULA DOŻYLNA BEZPIECZNA RÓŻOWA   zabezpieczenie przed zakłuciem w postaci metalowego/plastikowego zatrzasku* 20G 1,1 X 33 MM [x1 SZT.] </t>
  </si>
  <si>
    <t xml:space="preserve">KANIULA DOŻYLNA BEZPIECZNA NIEBIESKA zabezpieczenie przed zakłuciem w postaci metalowego/plastikowego zatrzasku* 22G 0,9 X 25 MM [x1 SZT.] </t>
  </si>
  <si>
    <t>KANIULA DOŻYLNA NIEBIESKA   * 22G 0,9 X 25 MM [x1 SZT.]</t>
  </si>
  <si>
    <t>KANIULA DOŻYLNA RÓŻOWA   * 20G 1,1 X 32 MM [x1 SZT.]</t>
  </si>
  <si>
    <r>
      <t>KOREK DO KANIUL LUER-LOCK /CAP J.U.   *  [</t>
    </r>
    <r>
      <rPr>
        <b/>
        <sz val="12"/>
        <color indexed="10"/>
        <rFont val="Times New Roman"/>
        <family val="1"/>
      </rPr>
      <t>x1 SZT</t>
    </r>
    <r>
      <rPr>
        <sz val="12"/>
        <rFont val="Times New Roman"/>
        <family val="1"/>
      </rPr>
      <t>.]</t>
    </r>
  </si>
  <si>
    <t xml:space="preserve">KRANIK TRÓJDROŻNY DO KANIUL J.U.   [x1 SZT.]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</si>
</sst>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62">
    <font>
      <sz val="10"/>
      <name val="Arial CE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7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i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6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name val="Tahoma"/>
      <family val="2"/>
    </font>
    <font>
      <i/>
      <sz val="6"/>
      <name val="Times New Roman"/>
      <family val="1"/>
    </font>
    <font>
      <sz val="6"/>
      <name val="Times New Roman"/>
      <family val="1"/>
    </font>
    <font>
      <b/>
      <i/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6"/>
      <name val="Times New Roman"/>
      <family val="1"/>
    </font>
    <font>
      <b/>
      <i/>
      <u val="single"/>
      <sz val="9"/>
      <color indexed="10"/>
      <name val="Times New Roman"/>
      <family val="1"/>
    </font>
    <font>
      <b/>
      <i/>
      <u val="single"/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6"/>
      <color indexed="8"/>
      <name val="Times New Roman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1" fillId="0" borderId="0" xfId="17" applyFont="1" applyFill="1" applyBorder="1" applyAlignment="1" applyProtection="1">
      <alignment vertical="center"/>
      <protection locked="0"/>
    </xf>
    <xf numFmtId="0" fontId="1" fillId="0" borderId="0" xfId="17" applyFont="1" applyFill="1" applyBorder="1" applyAlignment="1" applyProtection="1">
      <alignment horizontal="center" vertical="center"/>
      <protection locked="0"/>
    </xf>
    <xf numFmtId="0" fontId="3" fillId="0" borderId="0" xfId="17" applyFont="1" applyFill="1" applyBorder="1" applyAlignment="1" applyProtection="1">
      <alignment vertical="center"/>
      <protection/>
    </xf>
    <xf numFmtId="0" fontId="4" fillId="0" borderId="0" xfId="17" applyFont="1" applyFill="1" applyBorder="1" applyAlignment="1" applyProtection="1">
      <alignment horizontal="center" vertical="center"/>
      <protection/>
    </xf>
    <xf numFmtId="0" fontId="5" fillId="0" borderId="0" xfId="17" applyFont="1" applyFill="1" applyBorder="1" applyAlignment="1" applyProtection="1">
      <alignment horizontal="center" vertical="center"/>
      <protection/>
    </xf>
    <xf numFmtId="0" fontId="1" fillId="0" borderId="0" xfId="17" applyFont="1" applyFill="1" applyBorder="1" applyAlignment="1" applyProtection="1">
      <alignment horizontal="center" vertical="center" wrapText="1"/>
      <protection/>
    </xf>
    <xf numFmtId="49" fontId="4" fillId="0" borderId="0" xfId="17" applyNumberFormat="1" applyFont="1" applyFill="1" applyBorder="1" applyAlignment="1" applyProtection="1">
      <alignment horizontal="center" vertical="center"/>
      <protection/>
    </xf>
    <xf numFmtId="49" fontId="5" fillId="0" borderId="0" xfId="17" applyNumberFormat="1" applyFont="1" applyFill="1" applyBorder="1" applyAlignment="1" applyProtection="1">
      <alignment horizontal="center" vertical="center"/>
      <protection/>
    </xf>
    <xf numFmtId="49" fontId="1" fillId="0" borderId="0" xfId="1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7" applyFont="1" applyFill="1" applyBorder="1" applyAlignment="1" applyProtection="1">
      <alignment horizontal="center" vertical="center" wrapText="1"/>
      <protection locked="0"/>
    </xf>
    <xf numFmtId="0" fontId="6" fillId="0" borderId="0" xfId="17" applyFont="1" applyFill="1" applyBorder="1" applyAlignment="1" applyProtection="1">
      <alignment vertical="center"/>
      <protection locked="0"/>
    </xf>
    <xf numFmtId="0" fontId="6" fillId="0" borderId="1" xfId="17" applyFont="1" applyFill="1" applyBorder="1" applyAlignment="1" applyProtection="1">
      <alignment horizontal="center" vertical="center" wrapText="1"/>
      <protection locked="0"/>
    </xf>
    <xf numFmtId="49" fontId="6" fillId="0" borderId="1" xfId="17" applyNumberFormat="1" applyFont="1" applyFill="1" applyBorder="1" applyAlignment="1" applyProtection="1">
      <alignment horizontal="center" vertical="center" wrapText="1"/>
      <protection/>
    </xf>
    <xf numFmtId="49" fontId="6" fillId="0" borderId="1" xfId="17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7" applyNumberFormat="1" applyFont="1" applyFill="1" applyBorder="1" applyAlignment="1" applyProtection="1">
      <alignment horizontal="center" vertical="center" wrapText="1"/>
      <protection/>
    </xf>
    <xf numFmtId="49" fontId="7" fillId="0" borderId="1" xfId="17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7" applyFont="1" applyFill="1" applyBorder="1" applyAlignment="1" applyProtection="1">
      <alignment vertical="center"/>
      <protection locked="0"/>
    </xf>
    <xf numFmtId="0" fontId="10" fillId="0" borderId="1" xfId="17" applyFont="1" applyFill="1" applyBorder="1" applyAlignment="1" applyProtection="1">
      <alignment horizontal="center" vertical="center" wrapText="1"/>
      <protection locked="0"/>
    </xf>
    <xf numFmtId="49" fontId="10" fillId="0" borderId="1" xfId="17" applyNumberFormat="1" applyFont="1" applyFill="1" applyBorder="1" applyAlignment="1" applyProtection="1">
      <alignment horizontal="center" vertical="center" wrapText="1"/>
      <protection/>
    </xf>
    <xf numFmtId="49" fontId="10" fillId="0" borderId="1" xfId="17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17" applyNumberFormat="1" applyFont="1" applyFill="1" applyBorder="1" applyAlignment="1" applyProtection="1">
      <alignment horizontal="center" vertical="center" wrapText="1"/>
      <protection/>
    </xf>
    <xf numFmtId="0" fontId="12" fillId="0" borderId="0" xfId="17" applyFont="1" applyFill="1" applyBorder="1" applyAlignment="1" applyProtection="1">
      <alignment vertical="center"/>
      <protection locked="0"/>
    </xf>
    <xf numFmtId="0" fontId="12" fillId="0" borderId="1" xfId="17" applyFont="1" applyFill="1" applyBorder="1" applyAlignment="1" applyProtection="1">
      <alignment horizontal="center" vertical="center"/>
      <protection locked="0"/>
    </xf>
    <xf numFmtId="49" fontId="12" fillId="0" borderId="1" xfId="17" applyNumberFormat="1" applyFont="1" applyFill="1" applyBorder="1" applyAlignment="1" applyProtection="1">
      <alignment vertical="center" wrapText="1"/>
      <protection/>
    </xf>
    <xf numFmtId="1" fontId="13" fillId="0" borderId="1" xfId="17" applyNumberFormat="1" applyFont="1" applyBorder="1" applyAlignment="1">
      <alignment vertical="center"/>
      <protection/>
    </xf>
    <xf numFmtId="49" fontId="14" fillId="0" borderId="1" xfId="17" applyNumberFormat="1" applyFont="1" applyFill="1" applyBorder="1" applyAlignment="1" applyProtection="1">
      <alignment horizontal="center" vertical="center" wrapText="1"/>
      <protection/>
    </xf>
    <xf numFmtId="1" fontId="13" fillId="0" borderId="1" xfId="17" applyNumberFormat="1" applyFont="1" applyFill="1" applyBorder="1" applyAlignment="1">
      <alignment horizontal="center" vertical="center"/>
      <protection/>
    </xf>
    <xf numFmtId="4" fontId="12" fillId="0" borderId="1" xfId="17" applyNumberFormat="1" applyFont="1" applyFill="1" applyBorder="1" applyAlignment="1" applyProtection="1">
      <alignment horizontal="center" vertical="center" wrapText="1"/>
      <protection locked="0"/>
    </xf>
    <xf numFmtId="4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1" fontId="13" fillId="0" borderId="3" xfId="17" applyNumberFormat="1" applyFont="1" applyBorder="1" applyAlignment="1">
      <alignment vertical="center"/>
      <protection/>
    </xf>
    <xf numFmtId="49" fontId="14" fillId="0" borderId="3" xfId="17" applyNumberFormat="1" applyFont="1" applyFill="1" applyBorder="1" applyAlignment="1" applyProtection="1">
      <alignment horizontal="center" vertical="center" wrapText="1"/>
      <protection/>
    </xf>
    <xf numFmtId="1" fontId="13" fillId="0" borderId="3" xfId="17" applyNumberFormat="1" applyFont="1" applyFill="1" applyBorder="1" applyAlignment="1">
      <alignment horizontal="center" vertical="center"/>
      <protection/>
    </xf>
    <xf numFmtId="4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17" applyFont="1" applyFill="1" applyBorder="1" applyAlignment="1" applyProtection="1">
      <alignment vertical="center" wrapText="1"/>
      <protection/>
    </xf>
    <xf numFmtId="1" fontId="12" fillId="0" borderId="1" xfId="17" applyNumberFormat="1" applyFont="1" applyFill="1" applyBorder="1" applyAlignment="1" applyProtection="1">
      <alignment vertical="center" wrapText="1"/>
      <protection/>
    </xf>
    <xf numFmtId="49" fontId="16" fillId="0" borderId="1" xfId="17" applyNumberFormat="1" applyFont="1" applyFill="1" applyBorder="1" applyAlignment="1" applyProtection="1">
      <alignment vertical="center" wrapText="1"/>
      <protection/>
    </xf>
    <xf numFmtId="0" fontId="13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9" fontId="16" fillId="0" borderId="1" xfId="17" applyNumberFormat="1" applyFont="1" applyFill="1" applyBorder="1" applyAlignment="1" applyProtection="1">
      <alignment vertical="center" wrapText="1"/>
      <protection/>
    </xf>
    <xf numFmtId="0" fontId="16" fillId="0" borderId="1" xfId="17" applyFont="1" applyFill="1" applyBorder="1" applyAlignment="1" applyProtection="1">
      <alignment vertical="center" wrapText="1"/>
      <protection/>
    </xf>
    <xf numFmtId="1" fontId="13" fillId="0" borderId="1" xfId="17" applyNumberFormat="1" applyFont="1" applyFill="1" applyBorder="1" applyAlignment="1">
      <alignment vertical="center"/>
      <protection/>
    </xf>
    <xf numFmtId="0" fontId="12" fillId="0" borderId="0" xfId="17" applyFont="1" applyFill="1" applyBorder="1" applyAlignment="1" applyProtection="1">
      <alignment vertical="center" wrapText="1"/>
      <protection locked="0"/>
    </xf>
    <xf numFmtId="49" fontId="13" fillId="0" borderId="1" xfId="17" applyNumberFormat="1" applyFont="1" applyFill="1" applyBorder="1" applyAlignment="1" applyProtection="1">
      <alignment vertical="center" wrapText="1"/>
      <protection/>
    </xf>
    <xf numFmtId="1" fontId="13" fillId="0" borderId="1" xfId="17" applyNumberFormat="1" applyFont="1" applyFill="1" applyBorder="1" applyAlignment="1" applyProtection="1">
      <alignment vertical="center" wrapText="1"/>
      <protection/>
    </xf>
    <xf numFmtId="0" fontId="13" fillId="0" borderId="1" xfId="17" applyFont="1" applyFill="1" applyBorder="1" applyAlignment="1" applyProtection="1">
      <alignment vertical="center" wrapText="1"/>
      <protection/>
    </xf>
    <xf numFmtId="49" fontId="13" fillId="0" borderId="1" xfId="17" applyNumberFormat="1" applyFont="1" applyFill="1" applyBorder="1" applyAlignment="1" applyProtection="1">
      <alignment vertical="center" wrapText="1"/>
      <protection/>
    </xf>
    <xf numFmtId="49" fontId="12" fillId="0" borderId="0" xfId="17" applyNumberFormat="1" applyFont="1" applyFill="1" applyBorder="1" applyAlignment="1" applyProtection="1">
      <alignment vertical="center" wrapText="1"/>
      <protection/>
    </xf>
    <xf numFmtId="0" fontId="12" fillId="0" borderId="1" xfId="17" applyFont="1" applyFill="1" applyBorder="1" applyAlignment="1" applyProtection="1">
      <alignment vertical="center" wrapText="1"/>
      <protection locked="0"/>
    </xf>
    <xf numFmtId="0" fontId="12" fillId="0" borderId="0" xfId="17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1" fontId="13" fillId="0" borderId="2" xfId="17" applyNumberFormat="1" applyFont="1" applyBorder="1" applyAlignment="1">
      <alignment vertical="center"/>
      <protection/>
    </xf>
    <xf numFmtId="0" fontId="6" fillId="0" borderId="1" xfId="17" applyFont="1" applyFill="1" applyBorder="1" applyAlignment="1" applyProtection="1">
      <alignment horizontal="center" vertical="center"/>
      <protection locked="0"/>
    </xf>
    <xf numFmtId="0" fontId="6" fillId="0" borderId="1" xfId="17" applyFont="1" applyFill="1" applyBorder="1" applyAlignment="1" applyProtection="1">
      <alignment vertical="center" wrapText="1"/>
      <protection/>
    </xf>
    <xf numFmtId="0" fontId="8" fillId="0" borderId="1" xfId="17" applyFont="1" applyFill="1" applyBorder="1" applyAlignment="1" applyProtection="1">
      <alignment horizontal="center" vertical="center" wrapText="1"/>
      <protection/>
    </xf>
    <xf numFmtId="4" fontId="6" fillId="0" borderId="1" xfId="17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17" applyFont="1" applyFill="1" applyBorder="1" applyProtection="1">
      <alignment/>
      <protection locked="0"/>
    </xf>
    <xf numFmtId="0" fontId="12" fillId="0" borderId="0" xfId="17" applyFont="1" applyFill="1" applyBorder="1" applyAlignment="1" applyProtection="1">
      <alignment horizontal="center"/>
      <protection locked="0"/>
    </xf>
    <xf numFmtId="49" fontId="12" fillId="0" borderId="0" xfId="17" applyNumberFormat="1" applyFont="1" applyFill="1" applyBorder="1" applyAlignment="1" applyProtection="1">
      <alignment wrapText="1"/>
      <protection/>
    </xf>
    <xf numFmtId="49" fontId="16" fillId="0" borderId="0" xfId="17" applyNumberFormat="1" applyFont="1" applyFill="1" applyBorder="1" applyAlignment="1" applyProtection="1">
      <alignment horizontal="left"/>
      <protection locked="0"/>
    </xf>
    <xf numFmtId="3" fontId="14" fillId="0" borderId="0" xfId="17" applyNumberFormat="1" applyFont="1" applyFill="1" applyBorder="1" applyAlignment="1" applyProtection="1">
      <alignment horizontal="center"/>
      <protection/>
    </xf>
    <xf numFmtId="3" fontId="13" fillId="0" borderId="0" xfId="17" applyNumberFormat="1" applyFont="1" applyFill="1" applyBorder="1" applyAlignment="1" applyProtection="1">
      <alignment horizontal="center"/>
      <protection/>
    </xf>
    <xf numFmtId="4" fontId="12" fillId="0" borderId="0" xfId="17" applyNumberFormat="1" applyFont="1" applyFill="1" applyBorder="1" applyAlignment="1" applyProtection="1">
      <alignment horizontal="center" vertical="center"/>
      <protection locked="0"/>
    </xf>
    <xf numFmtId="4" fontId="12" fillId="0" borderId="0" xfId="17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7" applyFont="1" applyFill="1" applyBorder="1" applyAlignment="1" applyProtection="1">
      <alignment horizontal="center" vertical="top" wrapText="1"/>
      <protection locked="0"/>
    </xf>
    <xf numFmtId="49" fontId="16" fillId="0" borderId="0" xfId="17" applyNumberFormat="1" applyFont="1" applyFill="1" applyBorder="1" applyProtection="1">
      <alignment/>
      <protection locked="0"/>
    </xf>
    <xf numFmtId="0" fontId="19" fillId="0" borderId="0" xfId="17" applyFont="1" applyFill="1" applyBorder="1" applyAlignment="1" applyProtection="1">
      <alignment wrapText="1"/>
      <protection/>
    </xf>
    <xf numFmtId="0" fontId="1" fillId="0" borderId="0" xfId="17" applyFont="1" applyFill="1" applyBorder="1" applyAlignment="1" applyProtection="1">
      <alignment horizontal="center"/>
      <protection locked="0"/>
    </xf>
    <xf numFmtId="0" fontId="14" fillId="0" borderId="0" xfId="17" applyFont="1" applyFill="1" applyBorder="1" applyAlignment="1" applyProtection="1">
      <alignment/>
      <protection/>
    </xf>
    <xf numFmtId="0" fontId="13" fillId="0" borderId="0" xfId="17" applyFont="1" applyFill="1" applyBorder="1" applyAlignment="1" applyProtection="1">
      <alignment/>
      <protection/>
    </xf>
    <xf numFmtId="0" fontId="12" fillId="0" borderId="0" xfId="17" applyFont="1" applyFill="1" applyBorder="1" applyAlignment="1" applyProtection="1">
      <alignment horizontal="center" vertical="center"/>
      <protection locked="0"/>
    </xf>
    <xf numFmtId="0" fontId="12" fillId="0" borderId="0" xfId="17" applyFont="1" applyFill="1" applyBorder="1" applyAlignment="1" applyProtection="1">
      <alignment horizontal="right"/>
      <protection locked="0"/>
    </xf>
    <xf numFmtId="0" fontId="12" fillId="0" borderId="0" xfId="17" applyFont="1" applyFill="1" applyBorder="1" applyAlignment="1" applyProtection="1">
      <alignment wrapText="1"/>
      <protection/>
    </xf>
    <xf numFmtId="0" fontId="6" fillId="0" borderId="0" xfId="17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top" wrapText="1"/>
    </xf>
    <xf numFmtId="0" fontId="1" fillId="0" borderId="0" xfId="17" applyFont="1" applyFill="1" applyBorder="1" applyAlignment="1" applyProtection="1">
      <alignment wrapText="1"/>
      <protection/>
    </xf>
    <xf numFmtId="0" fontId="4" fillId="0" borderId="0" xfId="17" applyFont="1" applyFill="1" applyBorder="1" applyAlignment="1" applyProtection="1">
      <alignment/>
      <protection/>
    </xf>
    <xf numFmtId="0" fontId="5" fillId="0" borderId="0" xfId="17" applyFont="1" applyFill="1" applyBorder="1" applyAlignment="1" applyProtection="1">
      <alignment/>
      <protection/>
    </xf>
    <xf numFmtId="0" fontId="1" fillId="0" borderId="0" xfId="17" applyFont="1" applyFill="1" applyBorder="1" applyAlignment="1" applyProtection="1">
      <alignment horizontal="right"/>
      <protection locked="0"/>
    </xf>
    <xf numFmtId="49" fontId="12" fillId="0" borderId="0" xfId="17" applyNumberFormat="1" applyFont="1" applyFill="1" applyBorder="1" applyProtection="1">
      <alignment/>
      <protection locked="0"/>
    </xf>
    <xf numFmtId="0" fontId="14" fillId="0" borderId="0" xfId="17" applyFont="1" applyFill="1" applyBorder="1" applyAlignment="1" applyProtection="1">
      <alignment horizontal="center" vertical="center"/>
      <protection/>
    </xf>
    <xf numFmtId="0" fontId="13" fillId="0" borderId="0" xfId="17" applyFont="1" applyFill="1" applyBorder="1" applyAlignment="1" applyProtection="1">
      <alignment horizontal="center" vertical="center"/>
      <protection/>
    </xf>
    <xf numFmtId="0" fontId="26" fillId="0" borderId="0" xfId="17" applyFont="1" applyFill="1" applyBorder="1" applyAlignment="1" applyProtection="1">
      <alignment vertical="center"/>
      <protection/>
    </xf>
    <xf numFmtId="0" fontId="1" fillId="0" borderId="0" xfId="17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49" fontId="6" fillId="0" borderId="2" xfId="0" applyNumberFormat="1" applyFont="1" applyBorder="1" applyAlignment="1" applyProtection="1">
      <alignment horizontal="center" vertical="center" wrapText="1"/>
      <protection/>
    </xf>
    <xf numFmtId="49" fontId="10" fillId="0" borderId="2" xfId="0" applyNumberFormat="1" applyFont="1" applyBorder="1" applyAlignment="1" applyProtection="1">
      <alignment horizontal="center" vertical="center" wrapText="1"/>
      <protection/>
    </xf>
    <xf numFmtId="49" fontId="11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/>
    </xf>
    <xf numFmtId="49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49" fontId="9" fillId="0" borderId="2" xfId="0" applyNumberFormat="1" applyFont="1" applyBorder="1" applyAlignment="1" applyProtection="1">
      <alignment horizontal="center"/>
      <protection/>
    </xf>
    <xf numFmtId="49" fontId="9" fillId="0" borderId="2" xfId="0" applyNumberFormat="1" applyFont="1" applyBorder="1" applyAlignment="1" applyProtection="1">
      <alignment horizontal="center" vertical="center" wrapText="1"/>
      <protection/>
    </xf>
    <xf numFmtId="49" fontId="30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/>
      <protection locked="0"/>
    </xf>
    <xf numFmtId="0" fontId="31" fillId="0" borderId="2" xfId="0" applyFont="1" applyFill="1" applyBorder="1" applyAlignment="1" applyProtection="1">
      <alignment horizontal="center" vertical="center"/>
      <protection/>
    </xf>
    <xf numFmtId="49" fontId="12" fillId="0" borderId="5" xfId="0" applyNumberFormat="1" applyFont="1" applyFill="1" applyBorder="1" applyAlignment="1" applyProtection="1">
      <alignment vertical="center"/>
      <protection/>
    </xf>
    <xf numFmtId="49" fontId="31" fillId="0" borderId="5" xfId="0" applyNumberFormat="1" applyFont="1" applyFill="1" applyBorder="1" applyAlignment="1" applyProtection="1">
      <alignment vertical="center"/>
      <protection/>
    </xf>
    <xf numFmtId="49" fontId="24" fillId="0" borderId="2" xfId="0" applyNumberFormat="1" applyFont="1" applyFill="1" applyBorder="1" applyAlignment="1" applyProtection="1">
      <alignment horizontal="center" vertical="center"/>
      <protection/>
    </xf>
    <xf numFmtId="3" fontId="32" fillId="0" borderId="2" xfId="0" applyNumberFormat="1" applyFont="1" applyFill="1" applyBorder="1" applyAlignment="1" applyProtection="1">
      <alignment horizontal="center" vertical="center"/>
      <protection/>
    </xf>
    <xf numFmtId="4" fontId="33" fillId="0" borderId="2" xfId="0" applyNumberFormat="1" applyFont="1" applyFill="1" applyBorder="1" applyAlignment="1" applyProtection="1">
      <alignment vertical="center" wrapText="1"/>
      <protection locked="0"/>
    </xf>
    <xf numFmtId="4" fontId="20" fillId="0" borderId="2" xfId="0" applyNumberFormat="1" applyFont="1" applyBorder="1" applyAlignment="1" applyProtection="1">
      <alignment horizontal="center" vertical="center" wrapText="1"/>
      <protection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4" fontId="33" fillId="0" borderId="2" xfId="0" applyNumberFormat="1" applyFont="1" applyBorder="1" applyAlignment="1" applyProtection="1">
      <alignment horizontal="right" vertical="center" wrapText="1"/>
      <protection/>
    </xf>
    <xf numFmtId="0" fontId="20" fillId="0" borderId="2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49" fontId="12" fillId="0" borderId="5" xfId="0" applyNumberFormat="1" applyFont="1" applyFill="1" applyBorder="1" applyAlignment="1" applyProtection="1">
      <alignment vertical="center" wrapText="1"/>
      <protection/>
    </xf>
    <xf numFmtId="49" fontId="31" fillId="0" borderId="5" xfId="0" applyNumberFormat="1" applyFont="1" applyFill="1" applyBorder="1" applyAlignment="1" applyProtection="1">
      <alignment vertical="center" wrapText="1"/>
      <protection/>
    </xf>
    <xf numFmtId="49" fontId="24" fillId="0" borderId="2" xfId="0" applyNumberFormat="1" applyFont="1" applyFill="1" applyBorder="1" applyAlignment="1" applyProtection="1">
      <alignment horizontal="center" vertical="center" wrapText="1"/>
      <protection/>
    </xf>
    <xf numFmtId="3" fontId="32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Font="1" applyFill="1" applyBorder="1" applyAlignment="1" applyProtection="1">
      <alignment vertical="center" wrapText="1"/>
      <protection locked="0"/>
    </xf>
    <xf numFmtId="4" fontId="33" fillId="0" borderId="2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49" fontId="31" fillId="0" borderId="0" xfId="0" applyNumberFormat="1" applyFont="1" applyFill="1" applyBorder="1" applyAlignment="1" applyProtection="1">
      <alignment horizontal="left"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3" fontId="32" fillId="0" borderId="0" xfId="0" applyNumberFormat="1" applyFont="1" applyFill="1" applyBorder="1" applyAlignment="1" applyProtection="1">
      <alignment horizontal="center"/>
      <protection locked="0"/>
    </xf>
    <xf numFmtId="4" fontId="33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top" wrapText="1"/>
      <protection locked="0"/>
    </xf>
    <xf numFmtId="4" fontId="33" fillId="0" borderId="0" xfId="0" applyNumberFormat="1" applyFont="1" applyBorder="1" applyAlignment="1" applyProtection="1">
      <alignment horizontal="right" vertical="top"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 applyProtection="1">
      <alignment/>
      <protection locked="0"/>
    </xf>
    <xf numFmtId="49" fontId="38" fillId="0" borderId="0" xfId="0" applyNumberFormat="1" applyFont="1" applyFill="1" applyBorder="1" applyAlignment="1" applyProtection="1">
      <alignment horizontal="center"/>
      <protection locked="0"/>
    </xf>
    <xf numFmtId="3" fontId="40" fillId="0" borderId="0" xfId="0" applyNumberFormat="1" applyFont="1" applyFill="1" applyBorder="1" applyAlignment="1" applyProtection="1">
      <alignment horizontal="center"/>
      <protection locked="0"/>
    </xf>
    <xf numFmtId="4" fontId="31" fillId="0" borderId="0" xfId="0" applyNumberFormat="1" applyFont="1" applyFill="1" applyBorder="1" applyAlignment="1" applyProtection="1">
      <alignment horizontal="right"/>
      <protection locked="0"/>
    </xf>
    <xf numFmtId="4" fontId="31" fillId="0" borderId="0" xfId="0" applyNumberFormat="1" applyFont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 horizontal="center" vertical="top" wrapText="1"/>
      <protection locked="0"/>
    </xf>
    <xf numFmtId="4" fontId="31" fillId="0" borderId="0" xfId="0" applyNumberFormat="1" applyFont="1" applyBorder="1" applyAlignment="1" applyProtection="1">
      <alignment horizontal="right" vertical="top" wrapText="1"/>
      <protection locked="0"/>
    </xf>
    <xf numFmtId="0" fontId="3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4" fontId="33" fillId="0" borderId="0" xfId="0" applyNumberFormat="1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vertical="top" wrapText="1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center" vertical="top" wrapText="1"/>
      <protection locked="0"/>
    </xf>
    <xf numFmtId="4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right" vertical="top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32" fillId="0" borderId="0" xfId="0" applyFont="1" applyFill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33" fillId="0" borderId="2" xfId="0" applyNumberFormat="1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2" xfId="0" applyNumberFormat="1" applyFont="1" applyBorder="1" applyAlignment="1" applyProtection="1">
      <alignment horizontal="center" vertical="center" wrapText="1"/>
      <protection/>
    </xf>
    <xf numFmtId="49" fontId="10" fillId="0" borderId="2" xfId="18" applyNumberFormat="1" applyFont="1" applyFill="1" applyBorder="1" applyAlignment="1" applyProtection="1">
      <alignment horizontal="center" vertical="center" wrapText="1"/>
      <protection/>
    </xf>
    <xf numFmtId="49" fontId="10" fillId="2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 locked="0"/>
    </xf>
    <xf numFmtId="49" fontId="25" fillId="0" borderId="2" xfId="0" applyNumberFormat="1" applyFont="1" applyBorder="1" applyAlignment="1" applyProtection="1">
      <alignment horizontal="center"/>
      <protection/>
    </xf>
    <xf numFmtId="49" fontId="25" fillId="0" borderId="2" xfId="0" applyNumberFormat="1" applyFont="1" applyBorder="1" applyAlignment="1" applyProtection="1">
      <alignment horizontal="center" vertical="center" wrapText="1"/>
      <protection/>
    </xf>
    <xf numFmtId="49" fontId="25" fillId="0" borderId="2" xfId="0" applyNumberFormat="1" applyFont="1" applyFill="1" applyBorder="1" applyAlignment="1" applyProtection="1">
      <alignment horizontal="center" vertical="center" wrapText="1"/>
      <protection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 applyProtection="1">
      <alignment horizontal="center" vertical="center"/>
      <protection/>
    </xf>
    <xf numFmtId="49" fontId="33" fillId="0" borderId="2" xfId="0" applyNumberFormat="1" applyFont="1" applyBorder="1" applyAlignment="1" applyProtection="1">
      <alignment vertical="center"/>
      <protection/>
    </xf>
    <xf numFmtId="49" fontId="20" fillId="0" borderId="2" xfId="0" applyNumberFormat="1" applyFont="1" applyBorder="1" applyAlignment="1" applyProtection="1">
      <alignment horizontal="center" vertical="center"/>
      <protection/>
    </xf>
    <xf numFmtId="3" fontId="33" fillId="0" borderId="2" xfId="0" applyNumberFormat="1" applyFont="1" applyFill="1" applyBorder="1" applyAlignment="1" applyProtection="1">
      <alignment horizontal="center" vertical="center"/>
      <protection/>
    </xf>
    <xf numFmtId="4" fontId="33" fillId="0" borderId="2" xfId="0" applyNumberFormat="1" applyFont="1" applyFill="1" applyBorder="1" applyAlignment="1" applyProtection="1">
      <alignment horizontal="center" vertical="center"/>
      <protection locked="0"/>
    </xf>
    <xf numFmtId="1" fontId="20" fillId="0" borderId="2" xfId="0" applyNumberFormat="1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33" fillId="3" borderId="2" xfId="0" applyFont="1" applyFill="1" applyBorder="1" applyAlignment="1" applyProtection="1">
      <alignment vertical="center"/>
      <protection locked="0"/>
    </xf>
    <xf numFmtId="9" fontId="33" fillId="3" borderId="2" xfId="0" applyNumberFormat="1" applyFont="1" applyFill="1" applyBorder="1" applyAlignment="1" applyProtection="1">
      <alignment vertical="center"/>
      <protection locked="0"/>
    </xf>
    <xf numFmtId="165" fontId="33" fillId="3" borderId="2" xfId="0" applyNumberFormat="1" applyFont="1" applyFill="1" applyBorder="1" applyAlignment="1" applyProtection="1">
      <alignment vertical="center"/>
      <protection locked="0"/>
    </xf>
    <xf numFmtId="3" fontId="33" fillId="0" borderId="2" xfId="0" applyNumberFormat="1" applyFont="1" applyFill="1" applyBorder="1" applyAlignment="1" applyProtection="1">
      <alignment horizontal="center" vertical="center"/>
      <protection/>
    </xf>
    <xf numFmtId="0" fontId="32" fillId="0" borderId="2" xfId="0" applyFont="1" applyBorder="1" applyAlignment="1" applyProtection="1">
      <alignment horizontal="center" vertical="center"/>
      <protection/>
    </xf>
    <xf numFmtId="0" fontId="46" fillId="0" borderId="2" xfId="0" applyFont="1" applyBorder="1" applyAlignment="1" applyProtection="1">
      <alignment horizontal="center" vertical="center"/>
      <protection/>
    </xf>
    <xf numFmtId="49" fontId="33" fillId="0" borderId="2" xfId="0" applyNumberFormat="1" applyFont="1" applyBorder="1" applyAlignment="1" applyProtection="1">
      <alignment vertical="center" wrapText="1"/>
      <protection/>
    </xf>
    <xf numFmtId="49" fontId="20" fillId="0" borderId="2" xfId="0" applyNumberFormat="1" applyFont="1" applyBorder="1" applyAlignment="1" applyProtection="1">
      <alignment horizontal="center" vertical="center" wrapText="1"/>
      <protection/>
    </xf>
    <xf numFmtId="3" fontId="33" fillId="0" borderId="2" xfId="0" applyNumberFormat="1" applyFont="1" applyFill="1" applyBorder="1" applyAlignment="1" applyProtection="1">
      <alignment horizontal="center" vertical="center" wrapText="1"/>
      <protection/>
    </xf>
    <xf numFmtId="4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5" xfId="0" applyNumberFormat="1" applyFont="1" applyBorder="1" applyAlignment="1" applyProtection="1">
      <alignment vertical="center"/>
      <protection/>
    </xf>
    <xf numFmtId="0" fontId="33" fillId="3" borderId="0" xfId="0" applyFont="1" applyFill="1" applyBorder="1" applyAlignment="1" applyProtection="1">
      <alignment vertical="center"/>
      <protection locked="0"/>
    </xf>
    <xf numFmtId="9" fontId="33" fillId="3" borderId="0" xfId="0" applyNumberFormat="1" applyFont="1" applyFill="1" applyBorder="1" applyAlignment="1" applyProtection="1">
      <alignment vertical="center"/>
      <protection locked="0"/>
    </xf>
    <xf numFmtId="165" fontId="33" fillId="3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4" fontId="42" fillId="0" borderId="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49" fontId="6" fillId="0" borderId="2" xfId="0" applyNumberFormat="1" applyFont="1" applyBorder="1" applyAlignment="1" applyProtection="1">
      <alignment horizontal="center" vertical="center" wrapText="1"/>
      <protection/>
    </xf>
    <xf numFmtId="49" fontId="8" fillId="2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/>
    </xf>
    <xf numFmtId="3" fontId="13" fillId="0" borderId="2" xfId="0" applyNumberFormat="1" applyFont="1" applyFill="1" applyBorder="1" applyAlignment="1" applyProtection="1">
      <alignment horizontal="center" vertical="center"/>
      <protection/>
    </xf>
    <xf numFmtId="4" fontId="12" fillId="0" borderId="2" xfId="0" applyNumberFormat="1" applyFont="1" applyFill="1" applyBorder="1" applyAlignment="1" applyProtection="1">
      <alignment horizontal="center" vertical="center"/>
      <protection locked="0"/>
    </xf>
    <xf numFmtId="4" fontId="12" fillId="0" borderId="2" xfId="0" applyNumberFormat="1" applyFont="1" applyBorder="1" applyAlignment="1" applyProtection="1">
      <alignment horizontal="center" vertical="center" wrapText="1"/>
      <protection/>
    </xf>
    <xf numFmtId="1" fontId="12" fillId="0" borderId="2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 locked="0"/>
    </xf>
    <xf numFmtId="49" fontId="34" fillId="0" borderId="2" xfId="0" applyNumberFormat="1" applyFont="1" applyBorder="1" applyAlignment="1" applyProtection="1">
      <alignment horizontal="center" vertical="center" wrapText="1"/>
      <protection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/>
    </xf>
    <xf numFmtId="49" fontId="34" fillId="0" borderId="2" xfId="0" applyNumberFormat="1" applyFont="1" applyFill="1" applyBorder="1" applyAlignment="1" applyProtection="1">
      <alignment horizontal="center" vertical="center" wrapText="1"/>
      <protection/>
    </xf>
    <xf numFmtId="0" fontId="34" fillId="0" borderId="2" xfId="0" applyFont="1" applyBorder="1" applyAlignment="1" applyProtection="1">
      <alignment horizontal="center" vertical="center" wrapText="1"/>
      <protection locked="0"/>
    </xf>
    <xf numFmtId="3" fontId="13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 applyProtection="1">
      <alignment horizontal="center" vertical="center"/>
      <protection locked="0"/>
    </xf>
    <xf numFmtId="4" fontId="12" fillId="0" borderId="2" xfId="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/>
      <protection locked="0"/>
    </xf>
    <xf numFmtId="0" fontId="33" fillId="0" borderId="2" xfId="0" applyFont="1" applyBorder="1" applyAlignment="1" applyProtection="1">
      <alignment horizontal="center"/>
      <protection/>
    </xf>
    <xf numFmtId="49" fontId="33" fillId="0" borderId="5" xfId="0" applyNumberFormat="1" applyFont="1" applyFill="1" applyBorder="1" applyAlignment="1" applyProtection="1">
      <alignment/>
      <protection/>
    </xf>
    <xf numFmtId="49" fontId="20" fillId="0" borderId="2" xfId="0" applyNumberFormat="1" applyFont="1" applyFill="1" applyBorder="1" applyAlignment="1" applyProtection="1">
      <alignment horizontal="center" vertical="center"/>
      <protection/>
    </xf>
    <xf numFmtId="0" fontId="49" fillId="0" borderId="2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  <xf numFmtId="0" fontId="3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Border="1" applyAlignment="1" applyProtection="1">
      <alignment horizontal="center" vertical="center" wrapText="1"/>
      <protection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" xfId="0" applyNumberFormat="1" applyFont="1" applyFill="1" applyBorder="1" applyAlignment="1" applyProtection="1">
      <alignment horizontal="center" vertical="center" wrapText="1"/>
      <protection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49" fontId="24" fillId="0" borderId="2" xfId="0" applyNumberFormat="1" applyFont="1" applyBorder="1" applyAlignment="1" applyProtection="1">
      <alignment horizontal="center" vertical="center"/>
      <protection/>
    </xf>
    <xf numFmtId="49" fontId="24" fillId="0" borderId="2" xfId="0" applyNumberFormat="1" applyFont="1" applyBorder="1" applyAlignment="1" applyProtection="1">
      <alignment horizontal="center" vertical="center" wrapText="1"/>
      <protection/>
    </xf>
    <xf numFmtId="49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49" fontId="38" fillId="0" borderId="2" xfId="0" applyNumberFormat="1" applyFont="1" applyBorder="1" applyAlignment="1" applyProtection="1">
      <alignment horizontal="center"/>
      <protection/>
    </xf>
    <xf numFmtId="49" fontId="18" fillId="0" borderId="2" xfId="0" applyNumberFormat="1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Border="1" applyAlignment="1" applyProtection="1">
      <alignment horizontal="center" vertical="center" wrapText="1"/>
      <protection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/>
    </xf>
    <xf numFmtId="49" fontId="33" fillId="0" borderId="2" xfId="0" applyNumberFormat="1" applyFont="1" applyFill="1" applyBorder="1" applyAlignment="1" applyProtection="1">
      <alignment horizontal="center" vertical="center"/>
      <protection/>
    </xf>
    <xf numFmtId="3" fontId="20" fillId="0" borderId="2" xfId="0" applyNumberFormat="1" applyFont="1" applyBorder="1" applyAlignment="1" applyProtection="1">
      <alignment horizontal="center" vertical="center"/>
      <protection/>
    </xf>
    <xf numFmtId="3" fontId="33" fillId="0" borderId="2" xfId="0" applyNumberFormat="1" applyFont="1" applyBorder="1" applyAlignment="1" applyProtection="1">
      <alignment horizontal="center" vertical="center"/>
      <protection/>
    </xf>
    <xf numFmtId="0" fontId="51" fillId="0" borderId="2" xfId="0" applyFont="1" applyBorder="1" applyAlignment="1" applyProtection="1">
      <alignment horizontal="center" vertical="center" wrapText="1"/>
      <protection locked="0"/>
    </xf>
    <xf numFmtId="0" fontId="33" fillId="0" borderId="2" xfId="0" applyFont="1" applyFill="1" applyBorder="1" applyAlignment="1" applyProtection="1">
      <alignment horizontal="center" vertical="center" wrapText="1"/>
      <protection locked="0"/>
    </xf>
    <xf numFmtId="0" fontId="33" fillId="0" borderId="2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/>
    </xf>
    <xf numFmtId="49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 locked="0"/>
    </xf>
    <xf numFmtId="3" fontId="20" fillId="0" borderId="0" xfId="0" applyNumberFormat="1" applyFont="1" applyBorder="1" applyAlignment="1" applyProtection="1">
      <alignment horizontal="center"/>
      <protection/>
    </xf>
    <xf numFmtId="3" fontId="31" fillId="0" borderId="0" xfId="0" applyNumberFormat="1" applyFont="1" applyBorder="1" applyAlignment="1" applyProtection="1">
      <alignment horizontal="center"/>
      <protection/>
    </xf>
    <xf numFmtId="4" fontId="33" fillId="0" borderId="0" xfId="0" applyNumberFormat="1" applyFont="1" applyFill="1" applyBorder="1" applyAlignment="1" applyProtection="1">
      <alignment horizontal="center" vertical="center"/>
      <protection locked="0"/>
    </xf>
    <xf numFmtId="4" fontId="20" fillId="0" borderId="0" xfId="0" applyNumberFormat="1" applyFont="1" applyBorder="1" applyAlignment="1" applyProtection="1">
      <alignment horizontal="center" vertical="top" wrapText="1"/>
      <protection/>
    </xf>
    <xf numFmtId="0" fontId="51" fillId="0" borderId="0" xfId="0" applyFont="1" applyBorder="1" applyAlignment="1" applyProtection="1">
      <alignment horizontal="center" vertical="top" wrapText="1"/>
      <protection locked="0"/>
    </xf>
    <xf numFmtId="4" fontId="12" fillId="0" borderId="0" xfId="0" applyNumberFormat="1" applyFont="1" applyBorder="1" applyAlignment="1" applyProtection="1">
      <alignment horizontal="center" vertical="top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49" fontId="33" fillId="0" borderId="2" xfId="0" applyNumberFormat="1" applyFont="1" applyFill="1" applyBorder="1" applyAlignment="1" applyProtection="1">
      <alignment horizontal="center"/>
      <protection/>
    </xf>
    <xf numFmtId="3" fontId="20" fillId="0" borderId="2" xfId="0" applyNumberFormat="1" applyFont="1" applyBorder="1" applyAlignment="1" applyProtection="1">
      <alignment horizontal="center"/>
      <protection/>
    </xf>
    <xf numFmtId="3" fontId="33" fillId="0" borderId="2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4" fontId="31" fillId="0" borderId="0" xfId="0" applyNumberFormat="1" applyFont="1" applyBorder="1" applyAlignment="1" applyProtection="1">
      <alignment horizontal="center"/>
      <protection/>
    </xf>
    <xf numFmtId="4" fontId="20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4" fontId="33" fillId="0" borderId="0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4" fontId="39" fillId="0" borderId="0" xfId="0" applyNumberFormat="1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Fill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56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4" fillId="0" borderId="0" xfId="0" applyFont="1" applyFill="1" applyAlignment="1">
      <alignment/>
    </xf>
    <xf numFmtId="0" fontId="28" fillId="0" borderId="0" xfId="18" applyFont="1" applyFill="1" applyAlignment="1" applyProtection="1">
      <alignment horizontal="center"/>
      <protection/>
    </xf>
    <xf numFmtId="0" fontId="26" fillId="0" borderId="0" xfId="18" applyFont="1" applyFill="1" applyProtection="1">
      <alignment/>
      <protection/>
    </xf>
    <xf numFmtId="0" fontId="3" fillId="0" borderId="0" xfId="18" applyFont="1" applyFill="1" applyProtection="1">
      <alignment/>
      <protection/>
    </xf>
    <xf numFmtId="0" fontId="3" fillId="0" borderId="0" xfId="18" applyFont="1" applyFill="1" applyAlignment="1" applyProtection="1">
      <alignment horizontal="center"/>
      <protection/>
    </xf>
    <xf numFmtId="0" fontId="3" fillId="0" borderId="0" xfId="18" applyFont="1" applyFill="1" applyAlignment="1" applyProtection="1">
      <alignment horizontal="center"/>
      <protection/>
    </xf>
    <xf numFmtId="0" fontId="3" fillId="0" borderId="0" xfId="18" applyFont="1" applyFill="1">
      <alignment/>
      <protection/>
    </xf>
    <xf numFmtId="0" fontId="23" fillId="0" borderId="0" xfId="18" applyFont="1" applyFill="1" applyAlignment="1" applyProtection="1">
      <alignment horizontal="center"/>
      <protection/>
    </xf>
    <xf numFmtId="0" fontId="24" fillId="0" borderId="0" xfId="18" applyFont="1" applyFill="1">
      <alignment/>
      <protection/>
    </xf>
    <xf numFmtId="0" fontId="24" fillId="0" borderId="0" xfId="18" applyFont="1" applyFill="1" applyAlignment="1" applyProtection="1">
      <alignment horizontal="center"/>
      <protection/>
    </xf>
    <xf numFmtId="0" fontId="48" fillId="0" borderId="0" xfId="18" applyFont="1" applyFill="1">
      <alignment/>
      <protection/>
    </xf>
    <xf numFmtId="0" fontId="1" fillId="0" borderId="0" xfId="18" applyFont="1" applyFill="1" applyAlignment="1" applyProtection="1">
      <alignment horizontal="center" vertical="center" wrapText="1"/>
      <protection/>
    </xf>
    <xf numFmtId="0" fontId="28" fillId="0" borderId="0" xfId="18" applyFont="1" applyFill="1" applyAlignment="1" applyProtection="1">
      <alignment vertical="center" wrapText="1"/>
      <protection/>
    </xf>
    <xf numFmtId="0" fontId="24" fillId="0" borderId="0" xfId="18" applyFont="1" applyFill="1" applyAlignment="1" applyProtection="1">
      <alignment horizontal="center" vertical="center" wrapText="1"/>
      <protection/>
    </xf>
    <xf numFmtId="49" fontId="3" fillId="0" borderId="0" xfId="18" applyNumberFormat="1" applyFont="1" applyFill="1" applyBorder="1" applyAlignment="1" applyProtection="1">
      <alignment horizontal="center" vertical="center" wrapText="1"/>
      <protection/>
    </xf>
    <xf numFmtId="49" fontId="3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/>
    </xf>
    <xf numFmtId="0" fontId="10" fillId="0" borderId="2" xfId="18" applyFont="1" applyFill="1" applyBorder="1" applyAlignment="1" applyProtection="1">
      <alignment horizontal="center" vertical="center" wrapText="1"/>
      <protection/>
    </xf>
    <xf numFmtId="49" fontId="10" fillId="0" borderId="2" xfId="18" applyNumberFormat="1" applyFont="1" applyFill="1" applyBorder="1" applyAlignment="1" applyProtection="1">
      <alignment horizontal="center" vertical="center" wrapText="1"/>
      <protection/>
    </xf>
    <xf numFmtId="49" fontId="29" fillId="0" borderId="2" xfId="18" applyNumberFormat="1" applyFont="1" applyFill="1" applyBorder="1" applyAlignment="1" applyProtection="1">
      <alignment horizontal="center" vertical="center" wrapText="1"/>
      <protection/>
    </xf>
    <xf numFmtId="49" fontId="10" fillId="2" borderId="2" xfId="18" applyNumberFormat="1" applyFont="1" applyFill="1" applyBorder="1" applyAlignment="1" applyProtection="1">
      <alignment horizontal="center" vertical="center" wrapText="1"/>
      <protection/>
    </xf>
    <xf numFmtId="49" fontId="10" fillId="0" borderId="2" xfId="18" applyNumberFormat="1" applyFont="1" applyFill="1" applyBorder="1" applyAlignment="1" applyProtection="1">
      <alignment horizontal="center" vertical="center" wrapText="1"/>
      <protection locked="0"/>
    </xf>
    <xf numFmtId="49" fontId="50" fillId="0" borderId="2" xfId="18" applyNumberFormat="1" applyFont="1" applyFill="1" applyBorder="1" applyAlignment="1" applyProtection="1">
      <alignment horizontal="center" vertical="center" wrapText="1"/>
      <protection/>
    </xf>
    <xf numFmtId="49" fontId="29" fillId="0" borderId="2" xfId="18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49" fontId="10" fillId="0" borderId="2" xfId="18" applyNumberFormat="1" applyFont="1" applyFill="1" applyBorder="1" applyAlignment="1" applyProtection="1">
      <alignment horizontal="center"/>
      <protection/>
    </xf>
    <xf numFmtId="49" fontId="10" fillId="0" borderId="2" xfId="18" applyNumberFormat="1" applyFont="1" applyFill="1" applyBorder="1" applyAlignment="1" applyProtection="1">
      <alignment horizontal="center" vertical="center" wrapText="1"/>
      <protection/>
    </xf>
    <xf numFmtId="49" fontId="11" fillId="0" borderId="2" xfId="18" applyNumberFormat="1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2" xfId="18" applyFont="1" applyFill="1" applyBorder="1" applyAlignment="1" applyProtection="1">
      <alignment horizontal="center" vertical="center" wrapText="1"/>
      <protection/>
    </xf>
    <xf numFmtId="49" fontId="33" fillId="0" borderId="2" xfId="18" applyNumberFormat="1" applyFont="1" applyFill="1" applyBorder="1" applyAlignment="1" applyProtection="1">
      <alignment vertical="center" wrapText="1"/>
      <protection/>
    </xf>
    <xf numFmtId="49" fontId="20" fillId="0" borderId="2" xfId="18" applyNumberFormat="1" applyFont="1" applyFill="1" applyBorder="1" applyAlignment="1" applyProtection="1">
      <alignment horizontal="center" vertical="center" wrapText="1"/>
      <protection/>
    </xf>
    <xf numFmtId="3" fontId="33" fillId="0" borderId="2" xfId="18" applyNumberFormat="1" applyFont="1" applyFill="1" applyBorder="1" applyAlignment="1" applyProtection="1">
      <alignment horizontal="center" vertical="center" wrapText="1"/>
      <protection/>
    </xf>
    <xf numFmtId="4" fontId="33" fillId="0" borderId="2" xfId="0" applyNumberFormat="1" applyFont="1" applyFill="1" applyBorder="1" applyAlignment="1" applyProtection="1">
      <alignment horizontal="center" vertical="center"/>
      <protection locked="0"/>
    </xf>
    <xf numFmtId="4" fontId="51" fillId="0" borderId="2" xfId="0" applyNumberFormat="1" applyFont="1" applyFill="1" applyBorder="1" applyAlignment="1" applyProtection="1">
      <alignment horizontal="center" vertical="center" wrapText="1"/>
      <protection/>
    </xf>
    <xf numFmtId="1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2" xfId="0" applyNumberFormat="1" applyFont="1" applyFill="1" applyBorder="1" applyAlignment="1" applyProtection="1">
      <alignment horizontal="center" vertical="center" wrapText="1"/>
      <protection/>
    </xf>
    <xf numFmtId="4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49" fillId="0" borderId="2" xfId="18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>
      <alignment horizontal="center"/>
    </xf>
    <xf numFmtId="0" fontId="33" fillId="0" borderId="2" xfId="18" applyFont="1" applyFill="1" applyBorder="1" applyAlignment="1" applyProtection="1">
      <alignment vertical="center" wrapText="1"/>
      <protection/>
    </xf>
    <xf numFmtId="0" fontId="20" fillId="0" borderId="2" xfId="18" applyFont="1" applyFill="1" applyBorder="1" applyAlignment="1" applyProtection="1">
      <alignment horizontal="center" vertical="center" wrapText="1"/>
      <protection/>
    </xf>
    <xf numFmtId="49" fontId="33" fillId="0" borderId="2" xfId="18" applyNumberFormat="1" applyFont="1" applyFill="1" applyBorder="1" applyAlignment="1" applyProtection="1">
      <alignment wrapText="1"/>
      <protection/>
    </xf>
    <xf numFmtId="3" fontId="42" fillId="0" borderId="2" xfId="18" applyNumberFormat="1" applyFont="1" applyFill="1" applyBorder="1" applyAlignment="1" applyProtection="1">
      <alignment horizontal="center" vertical="center" wrapText="1"/>
      <protection/>
    </xf>
    <xf numFmtId="49" fontId="46" fillId="0" borderId="2" xfId="18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6" fillId="0" borderId="2" xfId="18" applyFont="1" applyFill="1" applyBorder="1" applyAlignment="1" applyProtection="1">
      <alignment horizontal="center" vertical="center"/>
      <protection/>
    </xf>
    <xf numFmtId="0" fontId="6" fillId="0" borderId="2" xfId="18" applyFont="1" applyFill="1" applyBorder="1" applyAlignment="1" applyProtection="1">
      <alignment vertical="center" wrapText="1"/>
      <protection/>
    </xf>
    <xf numFmtId="0" fontId="6" fillId="0" borderId="2" xfId="18" applyFont="1" applyFill="1" applyBorder="1" applyAlignment="1" applyProtection="1">
      <alignment horizontal="center" vertical="center" wrapText="1"/>
      <protection/>
    </xf>
    <xf numFmtId="0" fontId="6" fillId="0" borderId="2" xfId="18" applyFont="1" applyFill="1" applyBorder="1" applyAlignment="1" applyProtection="1">
      <alignment horizontal="center" vertical="center" wrapText="1"/>
      <protection locked="0"/>
    </xf>
    <xf numFmtId="164" fontId="8" fillId="0" borderId="2" xfId="18" applyNumberFormat="1" applyFont="1" applyFill="1" applyBorder="1" applyAlignment="1" applyProtection="1">
      <alignment horizontal="center" vertical="center" wrapText="1"/>
      <protection/>
    </xf>
    <xf numFmtId="164" fontId="6" fillId="0" borderId="2" xfId="18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18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1" fillId="0" borderId="0" xfId="18" applyFont="1" applyFill="1" applyBorder="1" applyAlignment="1" applyProtection="1">
      <alignment horizontal="center" vertical="center" wrapText="1"/>
      <protection/>
    </xf>
    <xf numFmtId="3" fontId="33" fillId="0" borderId="0" xfId="0" applyNumberFormat="1" applyFont="1" applyFill="1" applyBorder="1" applyAlignment="1" applyProtection="1">
      <alignment horizontal="center"/>
      <protection locked="0"/>
    </xf>
    <xf numFmtId="4" fontId="20" fillId="0" borderId="0" xfId="0" applyNumberFormat="1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4" fontId="33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51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60" fillId="0" borderId="0" xfId="0" applyFont="1" applyFill="1" applyAlignment="1">
      <alignment/>
    </xf>
    <xf numFmtId="49" fontId="3" fillId="0" borderId="0" xfId="18" applyNumberFormat="1" applyFont="1" applyFill="1" applyBorder="1" applyAlignment="1" applyProtection="1">
      <alignment horizontal="center" vertical="center" wrapText="1"/>
      <protection/>
    </xf>
    <xf numFmtId="49" fontId="10" fillId="0" borderId="2" xfId="18" applyNumberFormat="1" applyFont="1" applyFill="1" applyBorder="1" applyAlignment="1" applyProtection="1">
      <alignment horizontal="center" vertical="center" wrapText="1"/>
      <protection locked="0"/>
    </xf>
    <xf numFmtId="0" fontId="48" fillId="0" borderId="2" xfId="0" applyFont="1" applyFill="1" applyBorder="1" applyAlignment="1" applyProtection="1">
      <alignment horizontal="center" vertical="center" wrapText="1"/>
      <protection locked="0"/>
    </xf>
    <xf numFmtId="3" fontId="33" fillId="0" borderId="2" xfId="18" applyNumberFormat="1" applyFont="1" applyFill="1" applyBorder="1" applyAlignment="1" applyProtection="1">
      <alignment horizontal="center" vertical="center" wrapText="1"/>
      <protection/>
    </xf>
    <xf numFmtId="4" fontId="33" fillId="0" borderId="2" xfId="0" applyNumberFormat="1" applyFont="1" applyFill="1" applyBorder="1" applyAlignment="1" applyProtection="1">
      <alignment horizontal="center" vertical="center"/>
      <protection locked="0"/>
    </xf>
    <xf numFmtId="0" fontId="33" fillId="0" borderId="2" xfId="18" applyFont="1" applyFill="1" applyBorder="1" applyAlignment="1" applyProtection="1">
      <alignment wrapText="1"/>
      <protection/>
    </xf>
    <xf numFmtId="0" fontId="42" fillId="0" borderId="2" xfId="18" applyFont="1" applyFill="1" applyBorder="1" applyAlignment="1" applyProtection="1">
      <alignment vertical="center" wrapText="1"/>
      <protection/>
    </xf>
    <xf numFmtId="49" fontId="42" fillId="0" borderId="2" xfId="18" applyNumberFormat="1" applyFont="1" applyFill="1" applyBorder="1" applyAlignment="1" applyProtection="1">
      <alignment vertical="center" wrapText="1"/>
      <protection/>
    </xf>
    <xf numFmtId="49" fontId="41" fillId="0" borderId="2" xfId="18" applyNumberFormat="1" applyFont="1" applyFill="1" applyBorder="1" applyAlignment="1" applyProtection="1">
      <alignment vertical="center" wrapText="1"/>
      <protection/>
    </xf>
    <xf numFmtId="0" fontId="51" fillId="0" borderId="2" xfId="0" applyFont="1" applyFill="1" applyBorder="1" applyAlignment="1">
      <alignment horizontal="center"/>
    </xf>
    <xf numFmtId="0" fontId="6" fillId="0" borderId="2" xfId="18" applyFont="1" applyFill="1" applyBorder="1" applyAlignment="1" applyProtection="1">
      <alignment horizontal="center" vertical="center" wrapText="1"/>
      <protection locked="0"/>
    </xf>
    <xf numFmtId="0" fontId="33" fillId="0" borderId="0" xfId="18" applyFont="1" applyFill="1" applyBorder="1" applyAlignment="1" applyProtection="1">
      <alignment horizontal="center" vertical="center" wrapText="1"/>
      <protection/>
    </xf>
    <xf numFmtId="0" fontId="6" fillId="0" borderId="0" xfId="18" applyFont="1" applyFill="1" applyBorder="1" applyAlignment="1" applyProtection="1">
      <alignment vertical="center" wrapText="1"/>
      <protection/>
    </xf>
    <xf numFmtId="0" fontId="6" fillId="0" borderId="0" xfId="18" applyFont="1" applyFill="1" applyBorder="1" applyAlignment="1" applyProtection="1">
      <alignment horizontal="center" vertical="center" wrapText="1"/>
      <protection/>
    </xf>
    <xf numFmtId="0" fontId="6" fillId="0" borderId="0" xfId="18" applyFont="1" applyFill="1" applyBorder="1" applyAlignment="1" applyProtection="1">
      <alignment horizontal="center" vertical="center" wrapText="1"/>
      <protection locked="0"/>
    </xf>
    <xf numFmtId="164" fontId="8" fillId="0" borderId="0" xfId="18" applyNumberFormat="1" applyFont="1" applyFill="1" applyBorder="1" applyAlignment="1" applyProtection="1">
      <alignment horizontal="center" vertical="center" wrapText="1"/>
      <protection/>
    </xf>
    <xf numFmtId="164" fontId="6" fillId="0" borderId="0" xfId="18" applyNumberFormat="1" applyFont="1" applyFill="1" applyBorder="1" applyAlignment="1" applyProtection="1">
      <alignment horizontal="center" vertical="center" wrapText="1"/>
      <protection/>
    </xf>
    <xf numFmtId="0" fontId="1" fillId="0" borderId="0" xfId="18" applyFont="1" applyFill="1" applyBorder="1" applyAlignment="1" applyProtection="1">
      <alignment horizontal="center" vertical="center" wrapText="1"/>
      <protection/>
    </xf>
    <xf numFmtId="0" fontId="33" fillId="0" borderId="0" xfId="18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/>
      <protection locked="0"/>
    </xf>
    <xf numFmtId="49" fontId="11" fillId="2" borderId="2" xfId="18" applyNumberFormat="1" applyFont="1" applyFill="1" applyBorder="1" applyAlignment="1" applyProtection="1">
      <alignment horizontal="center" vertical="center" wrapText="1"/>
      <protection/>
    </xf>
    <xf numFmtId="49" fontId="8" fillId="2" borderId="1" xfId="17" applyNumberFormat="1" applyFont="1" applyFill="1" applyBorder="1" applyAlignment="1" applyProtection="1">
      <alignment horizontal="center" vertical="center" wrapText="1"/>
      <protection/>
    </xf>
    <xf numFmtId="49" fontId="11" fillId="2" borderId="2" xfId="0" applyNumberFormat="1" applyFont="1" applyFill="1" applyBorder="1" applyAlignment="1" applyProtection="1">
      <alignment horizontal="center" vertical="center" wrapText="1"/>
      <protection/>
    </xf>
    <xf numFmtId="49" fontId="10" fillId="2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Excel Built-in Normal" xfId="17"/>
    <cellStyle name="Normalny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477</xdr:row>
      <xdr:rowOff>304800</xdr:rowOff>
    </xdr:from>
    <xdr:to>
      <xdr:col>1</xdr:col>
      <xdr:colOff>200025</xdr:colOff>
      <xdr:row>478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222550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477</xdr:row>
      <xdr:rowOff>304800</xdr:rowOff>
    </xdr:from>
    <xdr:to>
      <xdr:col>1</xdr:col>
      <xdr:colOff>200025</xdr:colOff>
      <xdr:row>478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222550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7"/>
  <sheetViews>
    <sheetView workbookViewId="0" topLeftCell="A165">
      <selection activeCell="F73" sqref="F73"/>
    </sheetView>
  </sheetViews>
  <sheetFormatPr defaultColWidth="9.00390625" defaultRowHeight="12.75"/>
  <cols>
    <col min="1" max="1" width="2.75390625" style="23" customWidth="1"/>
    <col min="2" max="2" width="5.75390625" style="23" customWidth="1"/>
    <col min="3" max="3" width="50.75390625" style="53" customWidth="1"/>
    <col min="4" max="4" width="23.75390625" style="23" customWidth="1"/>
    <col min="5" max="5" width="4.25390625" style="92" customWidth="1"/>
    <col min="6" max="6" width="6.875" style="93" customWidth="1"/>
    <col min="7" max="7" width="7.375" style="75" customWidth="1"/>
    <col min="8" max="8" width="10.75390625" style="75" customWidth="1"/>
    <col min="9" max="9" width="5.75390625" style="75" customWidth="1"/>
    <col min="10" max="10" width="7.375" style="75" customWidth="1"/>
    <col min="11" max="11" width="10.75390625" style="75" customWidth="1"/>
    <col min="12" max="12" width="13.75390625" style="75" customWidth="1"/>
    <col min="13" max="207" width="9.125" style="23" customWidth="1"/>
    <col min="208" max="208" width="2.75390625" style="23" customWidth="1"/>
    <col min="209" max="209" width="5.75390625" style="23" customWidth="1"/>
    <col min="210" max="210" width="76.125" style="23" customWidth="1"/>
    <col min="211" max="211" width="51.00390625" style="23" customWidth="1"/>
    <col min="212" max="212" width="6.75390625" style="23" customWidth="1"/>
    <col min="213" max="213" width="8.25390625" style="23" customWidth="1"/>
    <col min="214" max="214" width="10.25390625" style="23" customWidth="1"/>
    <col min="215" max="215" width="12.875" style="23" customWidth="1"/>
    <col min="216" max="216" width="7.75390625" style="23" customWidth="1"/>
    <col min="217" max="217" width="9.25390625" style="23" customWidth="1"/>
    <col min="218" max="218" width="12.875" style="23" customWidth="1"/>
    <col min="219" max="219" width="15.875" style="23" customWidth="1"/>
    <col min="220" max="16384" width="9.125" style="23" customWidth="1"/>
  </cols>
  <sheetData>
    <row r="1" spans="2:12" s="1" customFormat="1" ht="15.75">
      <c r="B1" s="2"/>
      <c r="C1" s="3" t="s">
        <v>55</v>
      </c>
      <c r="E1" s="4"/>
      <c r="F1" s="5"/>
      <c r="G1" s="2"/>
      <c r="H1" s="2"/>
      <c r="I1" s="2"/>
      <c r="J1" s="2"/>
      <c r="K1" s="2"/>
      <c r="L1" s="2"/>
    </row>
    <row r="2" spans="2:12" s="1" customFormat="1" ht="15.75">
      <c r="B2" s="2"/>
      <c r="C2" s="3" t="s">
        <v>56</v>
      </c>
      <c r="E2" s="4"/>
      <c r="F2" s="5"/>
      <c r="G2" s="2"/>
      <c r="H2" s="2"/>
      <c r="I2" s="2"/>
      <c r="J2" s="2"/>
      <c r="K2" s="2"/>
      <c r="L2" s="2"/>
    </row>
    <row r="3" spans="2:12" s="1" customFormat="1" ht="12.75">
      <c r="B3" s="2"/>
      <c r="C3" s="6" t="s">
        <v>57</v>
      </c>
      <c r="E3" s="7"/>
      <c r="F3" s="8"/>
      <c r="G3" s="9"/>
      <c r="H3" s="10"/>
      <c r="I3" s="2"/>
      <c r="J3" s="2"/>
      <c r="K3" s="2"/>
      <c r="L3" s="2"/>
    </row>
    <row r="4" spans="2:12" s="11" customFormat="1" ht="60" customHeight="1">
      <c r="B4" s="12" t="s">
        <v>58</v>
      </c>
      <c r="C4" s="13" t="s">
        <v>59</v>
      </c>
      <c r="D4" s="14" t="s">
        <v>60</v>
      </c>
      <c r="E4" s="15" t="s">
        <v>61</v>
      </c>
      <c r="F4" s="596" t="s">
        <v>62</v>
      </c>
      <c r="G4" s="14" t="s">
        <v>63</v>
      </c>
      <c r="H4" s="14" t="s">
        <v>64</v>
      </c>
      <c r="I4" s="16" t="s">
        <v>65</v>
      </c>
      <c r="J4" s="14" t="s">
        <v>66</v>
      </c>
      <c r="K4" s="17" t="s">
        <v>67</v>
      </c>
      <c r="L4" s="14" t="s">
        <v>68</v>
      </c>
    </row>
    <row r="5" spans="2:12" s="18" customFormat="1" ht="15" customHeight="1">
      <c r="B5" s="19">
        <v>1</v>
      </c>
      <c r="C5" s="20" t="s">
        <v>69</v>
      </c>
      <c r="D5" s="21" t="s">
        <v>70</v>
      </c>
      <c r="E5" s="20" t="s">
        <v>71</v>
      </c>
      <c r="F5" s="22" t="s">
        <v>72</v>
      </c>
      <c r="G5" s="21" t="s">
        <v>73</v>
      </c>
      <c r="H5" s="21" t="s">
        <v>74</v>
      </c>
      <c r="I5" s="21" t="s">
        <v>75</v>
      </c>
      <c r="J5" s="21" t="s">
        <v>76</v>
      </c>
      <c r="K5" s="21" t="s">
        <v>77</v>
      </c>
      <c r="L5" s="21" t="s">
        <v>78</v>
      </c>
    </row>
    <row r="6" spans="2:12" ht="16.5" customHeight="1">
      <c r="B6" s="24">
        <v>1</v>
      </c>
      <c r="C6" s="25" t="s">
        <v>79</v>
      </c>
      <c r="D6" s="26"/>
      <c r="E6" s="27" t="s">
        <v>80</v>
      </c>
      <c r="F6" s="28">
        <v>10</v>
      </c>
      <c r="G6" s="29">
        <v>0</v>
      </c>
      <c r="H6" s="30">
        <f>F6*G6</f>
        <v>0</v>
      </c>
      <c r="I6" s="31">
        <v>0</v>
      </c>
      <c r="J6" s="30">
        <f aca="true" t="shared" si="0" ref="J6:J69">ROUND(G6*(1+(I6/100)),2)</f>
        <v>0</v>
      </c>
      <c r="K6" s="30">
        <f aca="true" t="shared" si="1" ref="K6:K69">ROUND(H6*(1+(I6/100)),2)</f>
        <v>0</v>
      </c>
      <c r="L6" s="26"/>
    </row>
    <row r="7" spans="2:12" ht="16.5" customHeight="1">
      <c r="B7" s="24">
        <v>2</v>
      </c>
      <c r="C7" s="25" t="s">
        <v>81</v>
      </c>
      <c r="D7" s="26"/>
      <c r="E7" s="27" t="s">
        <v>80</v>
      </c>
      <c r="F7" s="28">
        <v>25</v>
      </c>
      <c r="G7" s="29">
        <v>0</v>
      </c>
      <c r="H7" s="30">
        <f aca="true" t="shared" si="2" ref="H7:H70">F7*G7</f>
        <v>0</v>
      </c>
      <c r="I7" s="31">
        <v>0</v>
      </c>
      <c r="J7" s="30">
        <f t="shared" si="0"/>
        <v>0</v>
      </c>
      <c r="K7" s="30">
        <f t="shared" si="1"/>
        <v>0</v>
      </c>
      <c r="L7" s="26"/>
    </row>
    <row r="8" spans="2:12" ht="16.5" customHeight="1">
      <c r="B8" s="24">
        <v>3</v>
      </c>
      <c r="C8" s="25" t="s">
        <v>82</v>
      </c>
      <c r="D8" s="26"/>
      <c r="E8" s="27" t="s">
        <v>80</v>
      </c>
      <c r="F8" s="28">
        <v>35</v>
      </c>
      <c r="G8" s="29">
        <v>0</v>
      </c>
      <c r="H8" s="30">
        <f t="shared" si="2"/>
        <v>0</v>
      </c>
      <c r="I8" s="31">
        <v>0</v>
      </c>
      <c r="J8" s="30">
        <f t="shared" si="0"/>
        <v>0</v>
      </c>
      <c r="K8" s="30">
        <f t="shared" si="1"/>
        <v>0</v>
      </c>
      <c r="L8" s="26"/>
    </row>
    <row r="9" spans="2:12" ht="16.5" customHeight="1">
      <c r="B9" s="24">
        <v>4</v>
      </c>
      <c r="C9" s="25" t="s">
        <v>83</v>
      </c>
      <c r="D9" s="26"/>
      <c r="E9" s="27" t="s">
        <v>80</v>
      </c>
      <c r="F9" s="28">
        <v>35</v>
      </c>
      <c r="G9" s="29">
        <v>0</v>
      </c>
      <c r="H9" s="30">
        <f t="shared" si="2"/>
        <v>0</v>
      </c>
      <c r="I9" s="31">
        <v>0</v>
      </c>
      <c r="J9" s="30">
        <f t="shared" si="0"/>
        <v>0</v>
      </c>
      <c r="K9" s="30">
        <f t="shared" si="1"/>
        <v>0</v>
      </c>
      <c r="L9" s="26"/>
    </row>
    <row r="10" spans="2:12" ht="16.5" customHeight="1">
      <c r="B10" s="24">
        <v>5</v>
      </c>
      <c r="C10" s="25" t="s">
        <v>84</v>
      </c>
      <c r="D10" s="26"/>
      <c r="E10" s="27" t="s">
        <v>80</v>
      </c>
      <c r="F10" s="28">
        <v>3</v>
      </c>
      <c r="G10" s="29">
        <v>0</v>
      </c>
      <c r="H10" s="30">
        <f t="shared" si="2"/>
        <v>0</v>
      </c>
      <c r="I10" s="31">
        <v>0</v>
      </c>
      <c r="J10" s="30">
        <f t="shared" si="0"/>
        <v>0</v>
      </c>
      <c r="K10" s="30">
        <f t="shared" si="1"/>
        <v>0</v>
      </c>
      <c r="L10" s="26"/>
    </row>
    <row r="11" spans="2:12" ht="16.5" customHeight="1">
      <c r="B11" s="24">
        <v>6</v>
      </c>
      <c r="C11" s="25" t="s">
        <v>85</v>
      </c>
      <c r="D11" s="26"/>
      <c r="E11" s="27" t="s">
        <v>80</v>
      </c>
      <c r="F11" s="28">
        <v>3</v>
      </c>
      <c r="G11" s="29">
        <v>0</v>
      </c>
      <c r="H11" s="30">
        <f t="shared" si="2"/>
        <v>0</v>
      </c>
      <c r="I11" s="31">
        <v>0</v>
      </c>
      <c r="J11" s="30">
        <f t="shared" si="0"/>
        <v>0</v>
      </c>
      <c r="K11" s="30">
        <f t="shared" si="1"/>
        <v>0</v>
      </c>
      <c r="L11" s="26"/>
    </row>
    <row r="12" spans="2:12" ht="16.5" customHeight="1">
      <c r="B12" s="24">
        <v>7</v>
      </c>
      <c r="C12" s="25" t="s">
        <v>86</v>
      </c>
      <c r="D12" s="26"/>
      <c r="E12" s="27" t="s">
        <v>80</v>
      </c>
      <c r="F12" s="28">
        <v>30</v>
      </c>
      <c r="G12" s="29">
        <v>0</v>
      </c>
      <c r="H12" s="30">
        <f t="shared" si="2"/>
        <v>0</v>
      </c>
      <c r="I12" s="31">
        <v>0</v>
      </c>
      <c r="J12" s="30">
        <f t="shared" si="0"/>
        <v>0</v>
      </c>
      <c r="K12" s="30">
        <f t="shared" si="1"/>
        <v>0</v>
      </c>
      <c r="L12" s="26"/>
    </row>
    <row r="13" spans="2:12" ht="16.5" customHeight="1">
      <c r="B13" s="24">
        <v>8</v>
      </c>
      <c r="C13" s="25" t="s">
        <v>87</v>
      </c>
      <c r="D13" s="26"/>
      <c r="E13" s="27" t="s">
        <v>80</v>
      </c>
      <c r="F13" s="28">
        <v>15</v>
      </c>
      <c r="G13" s="29">
        <v>0</v>
      </c>
      <c r="H13" s="30">
        <f t="shared" si="2"/>
        <v>0</v>
      </c>
      <c r="I13" s="31">
        <v>0</v>
      </c>
      <c r="J13" s="30">
        <f t="shared" si="0"/>
        <v>0</v>
      </c>
      <c r="K13" s="30">
        <f t="shared" si="1"/>
        <v>0</v>
      </c>
      <c r="L13" s="26"/>
    </row>
    <row r="14" spans="2:12" ht="16.5" customHeight="1">
      <c r="B14" s="24">
        <v>9</v>
      </c>
      <c r="C14" s="25" t="s">
        <v>88</v>
      </c>
      <c r="D14" s="26"/>
      <c r="E14" s="27" t="s">
        <v>80</v>
      </c>
      <c r="F14" s="28">
        <v>3</v>
      </c>
      <c r="G14" s="29">
        <v>0</v>
      </c>
      <c r="H14" s="30">
        <f t="shared" si="2"/>
        <v>0</v>
      </c>
      <c r="I14" s="31">
        <v>0</v>
      </c>
      <c r="J14" s="30">
        <f t="shared" si="0"/>
        <v>0</v>
      </c>
      <c r="K14" s="30">
        <f t="shared" si="1"/>
        <v>0</v>
      </c>
      <c r="L14" s="26"/>
    </row>
    <row r="15" spans="2:12" ht="16.5" customHeight="1">
      <c r="B15" s="24">
        <v>10</v>
      </c>
      <c r="C15" s="25" t="s">
        <v>89</v>
      </c>
      <c r="D15" s="26"/>
      <c r="E15" s="27" t="s">
        <v>80</v>
      </c>
      <c r="F15" s="28">
        <v>600</v>
      </c>
      <c r="G15" s="29">
        <v>0</v>
      </c>
      <c r="H15" s="30">
        <f t="shared" si="2"/>
        <v>0</v>
      </c>
      <c r="I15" s="31">
        <v>0</v>
      </c>
      <c r="J15" s="30">
        <f t="shared" si="0"/>
        <v>0</v>
      </c>
      <c r="K15" s="30">
        <f t="shared" si="1"/>
        <v>0</v>
      </c>
      <c r="L15" s="26"/>
    </row>
    <row r="16" spans="2:12" ht="16.5" customHeight="1">
      <c r="B16" s="24">
        <v>11</v>
      </c>
      <c r="C16" s="25" t="s">
        <v>90</v>
      </c>
      <c r="D16" s="26"/>
      <c r="E16" s="27" t="s">
        <v>80</v>
      </c>
      <c r="F16" s="28">
        <v>15</v>
      </c>
      <c r="G16" s="29">
        <v>0</v>
      </c>
      <c r="H16" s="30">
        <f t="shared" si="2"/>
        <v>0</v>
      </c>
      <c r="I16" s="31">
        <v>0</v>
      </c>
      <c r="J16" s="30">
        <f t="shared" si="0"/>
        <v>0</v>
      </c>
      <c r="K16" s="30">
        <f t="shared" si="1"/>
        <v>0</v>
      </c>
      <c r="L16" s="26"/>
    </row>
    <row r="17" spans="2:12" ht="16.5" customHeight="1">
      <c r="B17" s="24">
        <v>12</v>
      </c>
      <c r="C17" s="25" t="s">
        <v>91</v>
      </c>
      <c r="D17" s="26"/>
      <c r="E17" s="27" t="s">
        <v>80</v>
      </c>
      <c r="F17" s="28">
        <v>1</v>
      </c>
      <c r="G17" s="29">
        <v>0</v>
      </c>
      <c r="H17" s="30">
        <f t="shared" si="2"/>
        <v>0</v>
      </c>
      <c r="I17" s="31">
        <v>0</v>
      </c>
      <c r="J17" s="30">
        <f t="shared" si="0"/>
        <v>0</v>
      </c>
      <c r="K17" s="30">
        <f t="shared" si="1"/>
        <v>0</v>
      </c>
      <c r="L17" s="26"/>
    </row>
    <row r="18" spans="2:12" ht="16.5" customHeight="1">
      <c r="B18" s="24">
        <v>13</v>
      </c>
      <c r="C18" s="25" t="s">
        <v>92</v>
      </c>
      <c r="D18" s="26"/>
      <c r="E18" s="27" t="s">
        <v>80</v>
      </c>
      <c r="F18" s="28">
        <v>10</v>
      </c>
      <c r="G18" s="29">
        <v>0</v>
      </c>
      <c r="H18" s="30">
        <f t="shared" si="2"/>
        <v>0</v>
      </c>
      <c r="I18" s="31">
        <v>0</v>
      </c>
      <c r="J18" s="30">
        <f t="shared" si="0"/>
        <v>0</v>
      </c>
      <c r="K18" s="30">
        <f t="shared" si="1"/>
        <v>0</v>
      </c>
      <c r="L18" s="26"/>
    </row>
    <row r="19" spans="2:12" ht="16.5" customHeight="1">
      <c r="B19" s="24">
        <v>14</v>
      </c>
      <c r="C19" s="25" t="s">
        <v>93</v>
      </c>
      <c r="D19" s="26"/>
      <c r="E19" s="27" t="s">
        <v>80</v>
      </c>
      <c r="F19" s="28">
        <v>60</v>
      </c>
      <c r="G19" s="29">
        <v>0</v>
      </c>
      <c r="H19" s="30">
        <f t="shared" si="2"/>
        <v>0</v>
      </c>
      <c r="I19" s="31">
        <v>0</v>
      </c>
      <c r="J19" s="30">
        <f t="shared" si="0"/>
        <v>0</v>
      </c>
      <c r="K19" s="30">
        <f t="shared" si="1"/>
        <v>0</v>
      </c>
      <c r="L19" s="26"/>
    </row>
    <row r="20" spans="2:12" ht="16.5" customHeight="1">
      <c r="B20" s="24">
        <v>15</v>
      </c>
      <c r="C20" s="25" t="s">
        <v>94</v>
      </c>
      <c r="D20" s="32"/>
      <c r="E20" s="33" t="s">
        <v>80</v>
      </c>
      <c r="F20" s="34">
        <v>50</v>
      </c>
      <c r="G20" s="29">
        <v>0</v>
      </c>
      <c r="H20" s="35">
        <f t="shared" si="2"/>
        <v>0</v>
      </c>
      <c r="I20" s="31">
        <v>0</v>
      </c>
      <c r="J20" s="35">
        <f t="shared" si="0"/>
        <v>0</v>
      </c>
      <c r="K20" s="35">
        <f t="shared" si="1"/>
        <v>0</v>
      </c>
      <c r="L20" s="32"/>
    </row>
    <row r="21" spans="2:12" ht="16.5" customHeight="1">
      <c r="B21" s="24">
        <v>16</v>
      </c>
      <c r="C21" s="25" t="s">
        <v>95</v>
      </c>
      <c r="D21" s="26"/>
      <c r="E21" s="27" t="s">
        <v>80</v>
      </c>
      <c r="F21" s="28">
        <v>10</v>
      </c>
      <c r="G21" s="29">
        <v>0</v>
      </c>
      <c r="H21" s="30">
        <f t="shared" si="2"/>
        <v>0</v>
      </c>
      <c r="I21" s="31">
        <v>0</v>
      </c>
      <c r="J21" s="30">
        <f t="shared" si="0"/>
        <v>0</v>
      </c>
      <c r="K21" s="30">
        <f t="shared" si="1"/>
        <v>0</v>
      </c>
      <c r="L21" s="26"/>
    </row>
    <row r="22" spans="2:12" ht="16.5" customHeight="1">
      <c r="B22" s="24">
        <v>17</v>
      </c>
      <c r="C22" s="25" t="s">
        <v>96</v>
      </c>
      <c r="D22" s="26"/>
      <c r="E22" s="27" t="s">
        <v>80</v>
      </c>
      <c r="F22" s="28">
        <v>50</v>
      </c>
      <c r="G22" s="29">
        <v>0</v>
      </c>
      <c r="H22" s="30">
        <f t="shared" si="2"/>
        <v>0</v>
      </c>
      <c r="I22" s="31">
        <v>0</v>
      </c>
      <c r="J22" s="30">
        <f t="shared" si="0"/>
        <v>0</v>
      </c>
      <c r="K22" s="30">
        <f t="shared" si="1"/>
        <v>0</v>
      </c>
      <c r="L22" s="26"/>
    </row>
    <row r="23" spans="2:12" ht="16.5" customHeight="1">
      <c r="B23" s="24">
        <v>18</v>
      </c>
      <c r="C23" s="25" t="s">
        <v>97</v>
      </c>
      <c r="D23" s="26"/>
      <c r="E23" s="27" t="s">
        <v>80</v>
      </c>
      <c r="F23" s="28">
        <v>10</v>
      </c>
      <c r="G23" s="29">
        <v>0</v>
      </c>
      <c r="H23" s="30">
        <f t="shared" si="2"/>
        <v>0</v>
      </c>
      <c r="I23" s="31">
        <v>0</v>
      </c>
      <c r="J23" s="30">
        <f t="shared" si="0"/>
        <v>0</v>
      </c>
      <c r="K23" s="30">
        <f t="shared" si="1"/>
        <v>0</v>
      </c>
      <c r="L23" s="26"/>
    </row>
    <row r="24" spans="2:12" ht="16.5" customHeight="1">
      <c r="B24" s="24">
        <v>19</v>
      </c>
      <c r="C24" s="36" t="s">
        <v>98</v>
      </c>
      <c r="D24" s="26"/>
      <c r="E24" s="27" t="s">
        <v>80</v>
      </c>
      <c r="F24" s="28">
        <v>20</v>
      </c>
      <c r="G24" s="29">
        <v>0</v>
      </c>
      <c r="H24" s="30">
        <f t="shared" si="2"/>
        <v>0</v>
      </c>
      <c r="I24" s="31">
        <v>0</v>
      </c>
      <c r="J24" s="30">
        <f t="shared" si="0"/>
        <v>0</v>
      </c>
      <c r="K24" s="30">
        <f t="shared" si="1"/>
        <v>0</v>
      </c>
      <c r="L24" s="26"/>
    </row>
    <row r="25" spans="2:12" ht="16.5" customHeight="1">
      <c r="B25" s="24">
        <v>20</v>
      </c>
      <c r="C25" s="25" t="s">
        <v>99</v>
      </c>
      <c r="D25" s="26"/>
      <c r="E25" s="27" t="s">
        <v>80</v>
      </c>
      <c r="F25" s="28">
        <v>6</v>
      </c>
      <c r="G25" s="29">
        <v>0</v>
      </c>
      <c r="H25" s="30">
        <f t="shared" si="2"/>
        <v>0</v>
      </c>
      <c r="I25" s="31">
        <v>0</v>
      </c>
      <c r="J25" s="30">
        <f t="shared" si="0"/>
        <v>0</v>
      </c>
      <c r="K25" s="30">
        <f t="shared" si="1"/>
        <v>0</v>
      </c>
      <c r="L25" s="26"/>
    </row>
    <row r="26" spans="2:12" ht="16.5" customHeight="1">
      <c r="B26" s="24">
        <v>21</v>
      </c>
      <c r="C26" s="25" t="s">
        <v>100</v>
      </c>
      <c r="D26" s="26"/>
      <c r="E26" s="27" t="s">
        <v>80</v>
      </c>
      <c r="F26" s="28">
        <v>10</v>
      </c>
      <c r="G26" s="29">
        <v>0</v>
      </c>
      <c r="H26" s="30">
        <f t="shared" si="2"/>
        <v>0</v>
      </c>
      <c r="I26" s="31">
        <v>0</v>
      </c>
      <c r="J26" s="30">
        <f t="shared" si="0"/>
        <v>0</v>
      </c>
      <c r="K26" s="30">
        <f t="shared" si="1"/>
        <v>0</v>
      </c>
      <c r="L26" s="26"/>
    </row>
    <row r="27" spans="2:12" ht="16.5" customHeight="1">
      <c r="B27" s="24">
        <v>22</v>
      </c>
      <c r="C27" s="25" t="s">
        <v>101</v>
      </c>
      <c r="D27" s="26"/>
      <c r="E27" s="27" t="s">
        <v>80</v>
      </c>
      <c r="F27" s="28">
        <v>15</v>
      </c>
      <c r="G27" s="29">
        <v>0</v>
      </c>
      <c r="H27" s="30">
        <f t="shared" si="2"/>
        <v>0</v>
      </c>
      <c r="I27" s="31">
        <v>0</v>
      </c>
      <c r="J27" s="30">
        <f t="shared" si="0"/>
        <v>0</v>
      </c>
      <c r="K27" s="30">
        <f t="shared" si="1"/>
        <v>0</v>
      </c>
      <c r="L27" s="26"/>
    </row>
    <row r="28" spans="2:12" ht="16.5" customHeight="1">
      <c r="B28" s="24">
        <v>23</v>
      </c>
      <c r="C28" s="25" t="s">
        <v>102</v>
      </c>
      <c r="D28" s="26"/>
      <c r="E28" s="27" t="s">
        <v>80</v>
      </c>
      <c r="F28" s="28">
        <v>3</v>
      </c>
      <c r="G28" s="29">
        <v>0</v>
      </c>
      <c r="H28" s="30">
        <f t="shared" si="2"/>
        <v>0</v>
      </c>
      <c r="I28" s="31">
        <v>0</v>
      </c>
      <c r="J28" s="30">
        <f t="shared" si="0"/>
        <v>0</v>
      </c>
      <c r="K28" s="30">
        <f t="shared" si="1"/>
        <v>0</v>
      </c>
      <c r="L28" s="26"/>
    </row>
    <row r="29" spans="2:12" ht="16.5" customHeight="1">
      <c r="B29" s="24">
        <v>24</v>
      </c>
      <c r="C29" s="25" t="s">
        <v>103</v>
      </c>
      <c r="D29" s="26"/>
      <c r="E29" s="27" t="s">
        <v>80</v>
      </c>
      <c r="F29" s="28">
        <v>35</v>
      </c>
      <c r="G29" s="29">
        <v>0</v>
      </c>
      <c r="H29" s="30">
        <f t="shared" si="2"/>
        <v>0</v>
      </c>
      <c r="I29" s="31">
        <v>0</v>
      </c>
      <c r="J29" s="30">
        <f t="shared" si="0"/>
        <v>0</v>
      </c>
      <c r="K29" s="30">
        <f t="shared" si="1"/>
        <v>0</v>
      </c>
      <c r="L29" s="26"/>
    </row>
    <row r="30" spans="2:12" ht="16.5" customHeight="1">
      <c r="B30" s="24">
        <v>25</v>
      </c>
      <c r="C30" s="36" t="s">
        <v>104</v>
      </c>
      <c r="D30" s="26"/>
      <c r="E30" s="27" t="s">
        <v>80</v>
      </c>
      <c r="F30" s="28">
        <v>1</v>
      </c>
      <c r="G30" s="29">
        <v>0</v>
      </c>
      <c r="H30" s="30">
        <f t="shared" si="2"/>
        <v>0</v>
      </c>
      <c r="I30" s="31">
        <v>0</v>
      </c>
      <c r="J30" s="30">
        <f t="shared" si="0"/>
        <v>0</v>
      </c>
      <c r="K30" s="30">
        <f t="shared" si="1"/>
        <v>0</v>
      </c>
      <c r="L30" s="26"/>
    </row>
    <row r="31" spans="2:12" ht="16.5" customHeight="1">
      <c r="B31" s="24">
        <v>26</v>
      </c>
      <c r="C31" s="25" t="s">
        <v>105</v>
      </c>
      <c r="D31" s="26"/>
      <c r="E31" s="27" t="s">
        <v>80</v>
      </c>
      <c r="F31" s="28">
        <v>20</v>
      </c>
      <c r="G31" s="29">
        <v>0</v>
      </c>
      <c r="H31" s="30">
        <f t="shared" si="2"/>
        <v>0</v>
      </c>
      <c r="I31" s="31">
        <v>0</v>
      </c>
      <c r="J31" s="30">
        <f t="shared" si="0"/>
        <v>0</v>
      </c>
      <c r="K31" s="30">
        <f t="shared" si="1"/>
        <v>0</v>
      </c>
      <c r="L31" s="26"/>
    </row>
    <row r="32" spans="2:12" ht="16.5" customHeight="1">
      <c r="B32" s="24">
        <v>27</v>
      </c>
      <c r="C32" s="25" t="s">
        <v>106</v>
      </c>
      <c r="D32" s="26"/>
      <c r="E32" s="27" t="s">
        <v>80</v>
      </c>
      <c r="F32" s="28">
        <v>10</v>
      </c>
      <c r="G32" s="29">
        <v>0</v>
      </c>
      <c r="H32" s="30">
        <f t="shared" si="2"/>
        <v>0</v>
      </c>
      <c r="I32" s="31">
        <v>0</v>
      </c>
      <c r="J32" s="30">
        <f t="shared" si="0"/>
        <v>0</v>
      </c>
      <c r="K32" s="30">
        <f t="shared" si="1"/>
        <v>0</v>
      </c>
      <c r="L32" s="26"/>
    </row>
    <row r="33" spans="2:12" ht="16.5" customHeight="1">
      <c r="B33" s="24">
        <v>28</v>
      </c>
      <c r="C33" s="25" t="s">
        <v>107</v>
      </c>
      <c r="D33" s="26"/>
      <c r="E33" s="27" t="s">
        <v>80</v>
      </c>
      <c r="F33" s="28">
        <v>30</v>
      </c>
      <c r="G33" s="29">
        <v>0</v>
      </c>
      <c r="H33" s="30">
        <f t="shared" si="2"/>
        <v>0</v>
      </c>
      <c r="I33" s="31">
        <v>0</v>
      </c>
      <c r="J33" s="30">
        <f t="shared" si="0"/>
        <v>0</v>
      </c>
      <c r="K33" s="30">
        <f t="shared" si="1"/>
        <v>0</v>
      </c>
      <c r="L33" s="26"/>
    </row>
    <row r="34" spans="2:12" ht="16.5" customHeight="1">
      <c r="B34" s="24">
        <v>29</v>
      </c>
      <c r="C34" s="25" t="s">
        <v>108</v>
      </c>
      <c r="D34" s="26"/>
      <c r="E34" s="27" t="s">
        <v>80</v>
      </c>
      <c r="F34" s="28">
        <v>3</v>
      </c>
      <c r="G34" s="29">
        <v>0</v>
      </c>
      <c r="H34" s="30">
        <f t="shared" si="2"/>
        <v>0</v>
      </c>
      <c r="I34" s="31">
        <v>0</v>
      </c>
      <c r="J34" s="30">
        <f t="shared" si="0"/>
        <v>0</v>
      </c>
      <c r="K34" s="30">
        <f t="shared" si="1"/>
        <v>0</v>
      </c>
      <c r="L34" s="26"/>
    </row>
    <row r="35" spans="2:12" ht="16.5" customHeight="1">
      <c r="B35" s="24">
        <v>30</v>
      </c>
      <c r="C35" s="25" t="s">
        <v>109</v>
      </c>
      <c r="D35" s="26"/>
      <c r="E35" s="27" t="s">
        <v>80</v>
      </c>
      <c r="F35" s="28">
        <v>40</v>
      </c>
      <c r="G35" s="29">
        <v>0</v>
      </c>
      <c r="H35" s="30">
        <f t="shared" si="2"/>
        <v>0</v>
      </c>
      <c r="I35" s="31">
        <v>0</v>
      </c>
      <c r="J35" s="30">
        <f t="shared" si="0"/>
        <v>0</v>
      </c>
      <c r="K35" s="30">
        <f t="shared" si="1"/>
        <v>0</v>
      </c>
      <c r="L35" s="26"/>
    </row>
    <row r="36" spans="2:12" ht="16.5" customHeight="1">
      <c r="B36" s="24">
        <v>31</v>
      </c>
      <c r="C36" s="25" t="s">
        <v>110</v>
      </c>
      <c r="D36" s="26"/>
      <c r="E36" s="27" t="s">
        <v>80</v>
      </c>
      <c r="F36" s="28">
        <v>2</v>
      </c>
      <c r="G36" s="29">
        <v>0</v>
      </c>
      <c r="H36" s="30">
        <f t="shared" si="2"/>
        <v>0</v>
      </c>
      <c r="I36" s="31">
        <v>0</v>
      </c>
      <c r="J36" s="30">
        <f t="shared" si="0"/>
        <v>0</v>
      </c>
      <c r="K36" s="30">
        <f t="shared" si="1"/>
        <v>0</v>
      </c>
      <c r="L36" s="26"/>
    </row>
    <row r="37" spans="2:12" ht="16.5" customHeight="1">
      <c r="B37" s="24">
        <v>32</v>
      </c>
      <c r="C37" s="25" t="s">
        <v>111</v>
      </c>
      <c r="D37" s="26"/>
      <c r="E37" s="27" t="s">
        <v>80</v>
      </c>
      <c r="F37" s="28">
        <v>150</v>
      </c>
      <c r="G37" s="29">
        <v>0</v>
      </c>
      <c r="H37" s="30">
        <f t="shared" si="2"/>
        <v>0</v>
      </c>
      <c r="I37" s="31">
        <v>0</v>
      </c>
      <c r="J37" s="30">
        <f t="shared" si="0"/>
        <v>0</v>
      </c>
      <c r="K37" s="30">
        <f t="shared" si="1"/>
        <v>0</v>
      </c>
      <c r="L37" s="26"/>
    </row>
    <row r="38" spans="2:12" ht="16.5" customHeight="1">
      <c r="B38" s="24">
        <v>33</v>
      </c>
      <c r="C38" s="25" t="s">
        <v>112</v>
      </c>
      <c r="D38" s="26"/>
      <c r="E38" s="27" t="s">
        <v>80</v>
      </c>
      <c r="F38" s="28">
        <v>50</v>
      </c>
      <c r="G38" s="29">
        <v>0</v>
      </c>
      <c r="H38" s="30">
        <f t="shared" si="2"/>
        <v>0</v>
      </c>
      <c r="I38" s="31">
        <v>0</v>
      </c>
      <c r="J38" s="30">
        <f t="shared" si="0"/>
        <v>0</v>
      </c>
      <c r="K38" s="30">
        <f t="shared" si="1"/>
        <v>0</v>
      </c>
      <c r="L38" s="26"/>
    </row>
    <row r="39" spans="2:12" ht="16.5" customHeight="1">
      <c r="B39" s="24">
        <v>34</v>
      </c>
      <c r="C39" s="36" t="s">
        <v>113</v>
      </c>
      <c r="D39" s="26"/>
      <c r="E39" s="27" t="s">
        <v>80</v>
      </c>
      <c r="F39" s="28">
        <v>3</v>
      </c>
      <c r="G39" s="29">
        <v>0</v>
      </c>
      <c r="H39" s="30">
        <f t="shared" si="2"/>
        <v>0</v>
      </c>
      <c r="I39" s="31">
        <v>0</v>
      </c>
      <c r="J39" s="30">
        <f t="shared" si="0"/>
        <v>0</v>
      </c>
      <c r="K39" s="30">
        <f t="shared" si="1"/>
        <v>0</v>
      </c>
      <c r="L39" s="26"/>
    </row>
    <row r="40" spans="2:12" ht="16.5" customHeight="1">
      <c r="B40" s="24">
        <v>35</v>
      </c>
      <c r="C40" s="25" t="s">
        <v>114</v>
      </c>
      <c r="D40" s="26"/>
      <c r="E40" s="27" t="s">
        <v>80</v>
      </c>
      <c r="F40" s="28">
        <v>20</v>
      </c>
      <c r="G40" s="29">
        <v>0</v>
      </c>
      <c r="H40" s="30">
        <f t="shared" si="2"/>
        <v>0</v>
      </c>
      <c r="I40" s="31">
        <v>0</v>
      </c>
      <c r="J40" s="30">
        <f t="shared" si="0"/>
        <v>0</v>
      </c>
      <c r="K40" s="30">
        <f t="shared" si="1"/>
        <v>0</v>
      </c>
      <c r="L40" s="26"/>
    </row>
    <row r="41" spans="2:12" ht="16.5" customHeight="1">
      <c r="B41" s="24">
        <v>36</v>
      </c>
      <c r="C41" s="25" t="s">
        <v>115</v>
      </c>
      <c r="D41" s="26"/>
      <c r="E41" s="27" t="s">
        <v>80</v>
      </c>
      <c r="F41" s="28">
        <v>10</v>
      </c>
      <c r="G41" s="29">
        <v>0</v>
      </c>
      <c r="H41" s="30">
        <f t="shared" si="2"/>
        <v>0</v>
      </c>
      <c r="I41" s="31">
        <v>0</v>
      </c>
      <c r="J41" s="30">
        <f t="shared" si="0"/>
        <v>0</v>
      </c>
      <c r="K41" s="30">
        <f t="shared" si="1"/>
        <v>0</v>
      </c>
      <c r="L41" s="26"/>
    </row>
    <row r="42" spans="2:12" ht="16.5" customHeight="1">
      <c r="B42" s="24">
        <v>37</v>
      </c>
      <c r="C42" s="25" t="s">
        <v>116</v>
      </c>
      <c r="D42" s="26"/>
      <c r="E42" s="27" t="s">
        <v>80</v>
      </c>
      <c r="F42" s="28">
        <v>1</v>
      </c>
      <c r="G42" s="29">
        <v>0</v>
      </c>
      <c r="H42" s="30">
        <f t="shared" si="2"/>
        <v>0</v>
      </c>
      <c r="I42" s="31">
        <v>0</v>
      </c>
      <c r="J42" s="30">
        <f t="shared" si="0"/>
        <v>0</v>
      </c>
      <c r="K42" s="30">
        <f t="shared" si="1"/>
        <v>0</v>
      </c>
      <c r="L42" s="26"/>
    </row>
    <row r="43" spans="2:12" ht="16.5" customHeight="1">
      <c r="B43" s="24">
        <v>38</v>
      </c>
      <c r="C43" s="25" t="s">
        <v>117</v>
      </c>
      <c r="D43" s="26"/>
      <c r="E43" s="27" t="s">
        <v>80</v>
      </c>
      <c r="F43" s="28">
        <v>1</v>
      </c>
      <c r="G43" s="29">
        <v>0</v>
      </c>
      <c r="H43" s="30">
        <f t="shared" si="2"/>
        <v>0</v>
      </c>
      <c r="I43" s="31">
        <v>0</v>
      </c>
      <c r="J43" s="30">
        <f t="shared" si="0"/>
        <v>0</v>
      </c>
      <c r="K43" s="30">
        <f t="shared" si="1"/>
        <v>0</v>
      </c>
      <c r="L43" s="26"/>
    </row>
    <row r="44" spans="2:12" ht="16.5" customHeight="1">
      <c r="B44" s="24">
        <v>39</v>
      </c>
      <c r="C44" s="25" t="s">
        <v>118</v>
      </c>
      <c r="D44" s="26"/>
      <c r="E44" s="27" t="s">
        <v>80</v>
      </c>
      <c r="F44" s="28">
        <v>2</v>
      </c>
      <c r="G44" s="29">
        <v>0</v>
      </c>
      <c r="H44" s="30">
        <f t="shared" si="2"/>
        <v>0</v>
      </c>
      <c r="I44" s="31">
        <v>0</v>
      </c>
      <c r="J44" s="30">
        <f t="shared" si="0"/>
        <v>0</v>
      </c>
      <c r="K44" s="30">
        <f t="shared" si="1"/>
        <v>0</v>
      </c>
      <c r="L44" s="26"/>
    </row>
    <row r="45" spans="2:12" ht="16.5" customHeight="1">
      <c r="B45" s="24">
        <v>40</v>
      </c>
      <c r="C45" s="36" t="s">
        <v>119</v>
      </c>
      <c r="D45" s="26"/>
      <c r="E45" s="27" t="s">
        <v>80</v>
      </c>
      <c r="F45" s="28">
        <v>10</v>
      </c>
      <c r="G45" s="29">
        <v>0</v>
      </c>
      <c r="H45" s="30">
        <f t="shared" si="2"/>
        <v>0</v>
      </c>
      <c r="I45" s="31">
        <v>0</v>
      </c>
      <c r="J45" s="30">
        <f t="shared" si="0"/>
        <v>0</v>
      </c>
      <c r="K45" s="30">
        <f t="shared" si="1"/>
        <v>0</v>
      </c>
      <c r="L45" s="26"/>
    </row>
    <row r="46" spans="2:12" ht="16.5" customHeight="1">
      <c r="B46" s="24">
        <v>41</v>
      </c>
      <c r="C46" s="36" t="s">
        <v>120</v>
      </c>
      <c r="D46" s="26"/>
      <c r="E46" s="27" t="s">
        <v>80</v>
      </c>
      <c r="F46" s="28">
        <v>3</v>
      </c>
      <c r="G46" s="29">
        <v>0</v>
      </c>
      <c r="H46" s="30">
        <f t="shared" si="2"/>
        <v>0</v>
      </c>
      <c r="I46" s="31">
        <v>0</v>
      </c>
      <c r="J46" s="30">
        <f t="shared" si="0"/>
        <v>0</v>
      </c>
      <c r="K46" s="30">
        <f t="shared" si="1"/>
        <v>0</v>
      </c>
      <c r="L46" s="26"/>
    </row>
    <row r="47" spans="2:12" ht="16.5" customHeight="1">
      <c r="B47" s="24">
        <v>42</v>
      </c>
      <c r="C47" s="25" t="s">
        <v>121</v>
      </c>
      <c r="D47" s="26"/>
      <c r="E47" s="27" t="s">
        <v>80</v>
      </c>
      <c r="F47" s="28">
        <v>10</v>
      </c>
      <c r="G47" s="29">
        <v>0</v>
      </c>
      <c r="H47" s="30">
        <f t="shared" si="2"/>
        <v>0</v>
      </c>
      <c r="I47" s="31">
        <v>0</v>
      </c>
      <c r="J47" s="30">
        <f t="shared" si="0"/>
        <v>0</v>
      </c>
      <c r="K47" s="30">
        <f t="shared" si="1"/>
        <v>0</v>
      </c>
      <c r="L47" s="26"/>
    </row>
    <row r="48" spans="2:12" ht="16.5" customHeight="1">
      <c r="B48" s="24">
        <v>43</v>
      </c>
      <c r="C48" s="25" t="s">
        <v>122</v>
      </c>
      <c r="D48" s="26"/>
      <c r="E48" s="27" t="s">
        <v>80</v>
      </c>
      <c r="F48" s="28">
        <v>15</v>
      </c>
      <c r="G48" s="29">
        <v>0</v>
      </c>
      <c r="H48" s="30">
        <f t="shared" si="2"/>
        <v>0</v>
      </c>
      <c r="I48" s="31">
        <v>0</v>
      </c>
      <c r="J48" s="30">
        <f t="shared" si="0"/>
        <v>0</v>
      </c>
      <c r="K48" s="30">
        <f t="shared" si="1"/>
        <v>0</v>
      </c>
      <c r="L48" s="26"/>
    </row>
    <row r="49" spans="2:12" ht="16.5" customHeight="1">
      <c r="B49" s="24">
        <v>44</v>
      </c>
      <c r="C49" s="25" t="s">
        <v>123</v>
      </c>
      <c r="D49" s="26"/>
      <c r="E49" s="27" t="s">
        <v>80</v>
      </c>
      <c r="F49" s="28">
        <v>30</v>
      </c>
      <c r="G49" s="29">
        <v>0</v>
      </c>
      <c r="H49" s="30">
        <f t="shared" si="2"/>
        <v>0</v>
      </c>
      <c r="I49" s="31">
        <v>0</v>
      </c>
      <c r="J49" s="30">
        <f t="shared" si="0"/>
        <v>0</v>
      </c>
      <c r="K49" s="30">
        <f t="shared" si="1"/>
        <v>0</v>
      </c>
      <c r="L49" s="26"/>
    </row>
    <row r="50" spans="2:12" ht="16.5" customHeight="1">
      <c r="B50" s="24">
        <v>45</v>
      </c>
      <c r="C50" s="25" t="s">
        <v>124</v>
      </c>
      <c r="D50" s="26"/>
      <c r="E50" s="27" t="s">
        <v>80</v>
      </c>
      <c r="F50" s="28">
        <v>1</v>
      </c>
      <c r="G50" s="29">
        <v>0</v>
      </c>
      <c r="H50" s="30">
        <f t="shared" si="2"/>
        <v>0</v>
      </c>
      <c r="I50" s="31">
        <v>0</v>
      </c>
      <c r="J50" s="30">
        <f t="shared" si="0"/>
        <v>0</v>
      </c>
      <c r="K50" s="30">
        <f t="shared" si="1"/>
        <v>0</v>
      </c>
      <c r="L50" s="26"/>
    </row>
    <row r="51" spans="2:12" ht="16.5" customHeight="1">
      <c r="B51" s="24">
        <v>46</v>
      </c>
      <c r="C51" s="25" t="s">
        <v>125</v>
      </c>
      <c r="D51" s="26"/>
      <c r="E51" s="27" t="s">
        <v>80</v>
      </c>
      <c r="F51" s="28">
        <v>15</v>
      </c>
      <c r="G51" s="29">
        <v>0</v>
      </c>
      <c r="H51" s="30">
        <f t="shared" si="2"/>
        <v>0</v>
      </c>
      <c r="I51" s="31">
        <v>0</v>
      </c>
      <c r="J51" s="30">
        <f t="shared" si="0"/>
        <v>0</v>
      </c>
      <c r="K51" s="30">
        <f t="shared" si="1"/>
        <v>0</v>
      </c>
      <c r="L51" s="26"/>
    </row>
    <row r="52" spans="2:12" ht="27.75" customHeight="1">
      <c r="B52" s="24">
        <v>47</v>
      </c>
      <c r="C52" s="25" t="s">
        <v>126</v>
      </c>
      <c r="D52" s="26"/>
      <c r="E52" s="27" t="s">
        <v>80</v>
      </c>
      <c r="F52" s="28">
        <v>2</v>
      </c>
      <c r="G52" s="29">
        <v>0</v>
      </c>
      <c r="H52" s="30">
        <f t="shared" si="2"/>
        <v>0</v>
      </c>
      <c r="I52" s="31">
        <v>0</v>
      </c>
      <c r="J52" s="30">
        <f t="shared" si="0"/>
        <v>0</v>
      </c>
      <c r="K52" s="30">
        <f t="shared" si="1"/>
        <v>0</v>
      </c>
      <c r="L52" s="26"/>
    </row>
    <row r="53" spans="2:12" ht="16.5" customHeight="1">
      <c r="B53" s="24">
        <v>48</v>
      </c>
      <c r="C53" s="25" t="s">
        <v>127</v>
      </c>
      <c r="D53" s="26"/>
      <c r="E53" s="27" t="s">
        <v>80</v>
      </c>
      <c r="F53" s="28">
        <v>1</v>
      </c>
      <c r="G53" s="29">
        <v>0</v>
      </c>
      <c r="H53" s="30">
        <f t="shared" si="2"/>
        <v>0</v>
      </c>
      <c r="I53" s="31">
        <v>0</v>
      </c>
      <c r="J53" s="30">
        <f t="shared" si="0"/>
        <v>0</v>
      </c>
      <c r="K53" s="30">
        <f t="shared" si="1"/>
        <v>0</v>
      </c>
      <c r="L53" s="26"/>
    </row>
    <row r="54" spans="2:12" ht="16.5" customHeight="1">
      <c r="B54" s="24">
        <v>49</v>
      </c>
      <c r="C54" s="36" t="s">
        <v>128</v>
      </c>
      <c r="D54" s="26"/>
      <c r="E54" s="27" t="s">
        <v>80</v>
      </c>
      <c r="F54" s="28">
        <v>1</v>
      </c>
      <c r="G54" s="29">
        <v>0</v>
      </c>
      <c r="H54" s="30">
        <f t="shared" si="2"/>
        <v>0</v>
      </c>
      <c r="I54" s="31">
        <v>0</v>
      </c>
      <c r="J54" s="30">
        <f t="shared" si="0"/>
        <v>0</v>
      </c>
      <c r="K54" s="30">
        <f t="shared" si="1"/>
        <v>0</v>
      </c>
      <c r="L54" s="26"/>
    </row>
    <row r="55" spans="2:12" ht="16.5" customHeight="1">
      <c r="B55" s="24">
        <v>50</v>
      </c>
      <c r="C55" s="25" t="s">
        <v>129</v>
      </c>
      <c r="D55" s="26"/>
      <c r="E55" s="27" t="s">
        <v>80</v>
      </c>
      <c r="F55" s="28">
        <v>30</v>
      </c>
      <c r="G55" s="29">
        <v>0</v>
      </c>
      <c r="H55" s="30">
        <f t="shared" si="2"/>
        <v>0</v>
      </c>
      <c r="I55" s="31">
        <v>0</v>
      </c>
      <c r="J55" s="30">
        <f t="shared" si="0"/>
        <v>0</v>
      </c>
      <c r="K55" s="30">
        <f t="shared" si="1"/>
        <v>0</v>
      </c>
      <c r="L55" s="26"/>
    </row>
    <row r="56" spans="2:12" ht="16.5" customHeight="1">
      <c r="B56" s="24">
        <v>51</v>
      </c>
      <c r="C56" s="36" t="s">
        <v>130</v>
      </c>
      <c r="D56" s="26"/>
      <c r="E56" s="27" t="s">
        <v>80</v>
      </c>
      <c r="F56" s="28">
        <v>3</v>
      </c>
      <c r="G56" s="29">
        <v>0</v>
      </c>
      <c r="H56" s="30">
        <f t="shared" si="2"/>
        <v>0</v>
      </c>
      <c r="I56" s="31">
        <v>0</v>
      </c>
      <c r="J56" s="30">
        <f t="shared" si="0"/>
        <v>0</v>
      </c>
      <c r="K56" s="30">
        <f t="shared" si="1"/>
        <v>0</v>
      </c>
      <c r="L56" s="26"/>
    </row>
    <row r="57" spans="2:12" ht="16.5" customHeight="1">
      <c r="B57" s="24">
        <v>52</v>
      </c>
      <c r="C57" s="25" t="s">
        <v>131</v>
      </c>
      <c r="D57" s="26"/>
      <c r="E57" s="27" t="s">
        <v>80</v>
      </c>
      <c r="F57" s="28">
        <v>1</v>
      </c>
      <c r="G57" s="29">
        <v>0</v>
      </c>
      <c r="H57" s="30">
        <f t="shared" si="2"/>
        <v>0</v>
      </c>
      <c r="I57" s="31">
        <v>0</v>
      </c>
      <c r="J57" s="30">
        <f t="shared" si="0"/>
        <v>0</v>
      </c>
      <c r="K57" s="30">
        <f t="shared" si="1"/>
        <v>0</v>
      </c>
      <c r="L57" s="26"/>
    </row>
    <row r="58" spans="2:12" ht="16.5" customHeight="1">
      <c r="B58" s="24">
        <v>53</v>
      </c>
      <c r="C58" s="25" t="s">
        <v>132</v>
      </c>
      <c r="D58" s="26"/>
      <c r="E58" s="27" t="s">
        <v>80</v>
      </c>
      <c r="F58" s="28">
        <v>2</v>
      </c>
      <c r="G58" s="29">
        <v>0</v>
      </c>
      <c r="H58" s="30">
        <f t="shared" si="2"/>
        <v>0</v>
      </c>
      <c r="I58" s="31">
        <v>0</v>
      </c>
      <c r="J58" s="30">
        <f t="shared" si="0"/>
        <v>0</v>
      </c>
      <c r="K58" s="30">
        <f t="shared" si="1"/>
        <v>0</v>
      </c>
      <c r="L58" s="26"/>
    </row>
    <row r="59" spans="2:12" ht="16.5" customHeight="1">
      <c r="B59" s="24">
        <v>54</v>
      </c>
      <c r="C59" s="36" t="s">
        <v>133</v>
      </c>
      <c r="D59" s="26"/>
      <c r="E59" s="27" t="s">
        <v>80</v>
      </c>
      <c r="F59" s="28">
        <v>5</v>
      </c>
      <c r="G59" s="29">
        <v>0</v>
      </c>
      <c r="H59" s="30">
        <f t="shared" si="2"/>
        <v>0</v>
      </c>
      <c r="I59" s="31">
        <v>0</v>
      </c>
      <c r="J59" s="30">
        <f t="shared" si="0"/>
        <v>0</v>
      </c>
      <c r="K59" s="30">
        <f t="shared" si="1"/>
        <v>0</v>
      </c>
      <c r="L59" s="26"/>
    </row>
    <row r="60" spans="2:12" ht="16.5" customHeight="1">
      <c r="B60" s="24">
        <v>55</v>
      </c>
      <c r="C60" s="36" t="s">
        <v>134</v>
      </c>
      <c r="D60" s="26"/>
      <c r="E60" s="27" t="s">
        <v>80</v>
      </c>
      <c r="F60" s="28">
        <v>1</v>
      </c>
      <c r="G60" s="29">
        <v>0</v>
      </c>
      <c r="H60" s="30">
        <f t="shared" si="2"/>
        <v>0</v>
      </c>
      <c r="I60" s="31">
        <v>0</v>
      </c>
      <c r="J60" s="30">
        <f t="shared" si="0"/>
        <v>0</v>
      </c>
      <c r="K60" s="30">
        <f t="shared" si="1"/>
        <v>0</v>
      </c>
      <c r="L60" s="26"/>
    </row>
    <row r="61" spans="2:12" ht="16.5" customHeight="1">
      <c r="B61" s="24">
        <v>56</v>
      </c>
      <c r="C61" s="36" t="s">
        <v>135</v>
      </c>
      <c r="D61" s="26"/>
      <c r="E61" s="27" t="s">
        <v>80</v>
      </c>
      <c r="F61" s="28">
        <v>3</v>
      </c>
      <c r="G61" s="29">
        <v>0</v>
      </c>
      <c r="H61" s="30">
        <f t="shared" si="2"/>
        <v>0</v>
      </c>
      <c r="I61" s="31">
        <v>0</v>
      </c>
      <c r="J61" s="30">
        <f t="shared" si="0"/>
        <v>0</v>
      </c>
      <c r="K61" s="30">
        <f t="shared" si="1"/>
        <v>0</v>
      </c>
      <c r="L61" s="26"/>
    </row>
    <row r="62" spans="2:12" ht="16.5" customHeight="1">
      <c r="B62" s="24">
        <v>57</v>
      </c>
      <c r="C62" s="25" t="s">
        <v>136</v>
      </c>
      <c r="D62" s="26"/>
      <c r="E62" s="27" t="s">
        <v>80</v>
      </c>
      <c r="F62" s="28">
        <v>5</v>
      </c>
      <c r="G62" s="29">
        <v>0</v>
      </c>
      <c r="H62" s="30">
        <f t="shared" si="2"/>
        <v>0</v>
      </c>
      <c r="I62" s="31">
        <v>0</v>
      </c>
      <c r="J62" s="30">
        <f t="shared" si="0"/>
        <v>0</v>
      </c>
      <c r="K62" s="30">
        <f t="shared" si="1"/>
        <v>0</v>
      </c>
      <c r="L62" s="26"/>
    </row>
    <row r="63" spans="2:12" ht="16.5" customHeight="1">
      <c r="B63" s="24">
        <v>58</v>
      </c>
      <c r="C63" s="36" t="s">
        <v>137</v>
      </c>
      <c r="D63" s="26"/>
      <c r="E63" s="27" t="s">
        <v>80</v>
      </c>
      <c r="F63" s="28">
        <v>1</v>
      </c>
      <c r="G63" s="29">
        <v>0</v>
      </c>
      <c r="H63" s="30">
        <f t="shared" si="2"/>
        <v>0</v>
      </c>
      <c r="I63" s="31">
        <v>0</v>
      </c>
      <c r="J63" s="30">
        <f t="shared" si="0"/>
        <v>0</v>
      </c>
      <c r="K63" s="30">
        <f t="shared" si="1"/>
        <v>0</v>
      </c>
      <c r="L63" s="26"/>
    </row>
    <row r="64" spans="2:12" ht="16.5" customHeight="1">
      <c r="B64" s="24">
        <v>59</v>
      </c>
      <c r="C64" s="25" t="s">
        <v>138</v>
      </c>
      <c r="D64" s="26"/>
      <c r="E64" s="27" t="s">
        <v>80</v>
      </c>
      <c r="F64" s="28">
        <v>1</v>
      </c>
      <c r="G64" s="29">
        <v>0</v>
      </c>
      <c r="H64" s="30">
        <f t="shared" si="2"/>
        <v>0</v>
      </c>
      <c r="I64" s="31">
        <v>0</v>
      </c>
      <c r="J64" s="30">
        <f t="shared" si="0"/>
        <v>0</v>
      </c>
      <c r="K64" s="30">
        <f t="shared" si="1"/>
        <v>0</v>
      </c>
      <c r="L64" s="26"/>
    </row>
    <row r="65" spans="2:12" ht="16.5" customHeight="1">
      <c r="B65" s="24">
        <v>60</v>
      </c>
      <c r="C65" s="25" t="s">
        <v>139</v>
      </c>
      <c r="D65" s="26"/>
      <c r="E65" s="27" t="s">
        <v>80</v>
      </c>
      <c r="F65" s="28">
        <v>1</v>
      </c>
      <c r="G65" s="29">
        <v>0</v>
      </c>
      <c r="H65" s="30">
        <f t="shared" si="2"/>
        <v>0</v>
      </c>
      <c r="I65" s="31">
        <v>0</v>
      </c>
      <c r="J65" s="30">
        <f t="shared" si="0"/>
        <v>0</v>
      </c>
      <c r="K65" s="30">
        <f t="shared" si="1"/>
        <v>0</v>
      </c>
      <c r="L65" s="26"/>
    </row>
    <row r="66" spans="2:12" ht="16.5" customHeight="1">
      <c r="B66" s="24">
        <v>61</v>
      </c>
      <c r="C66" s="25" t="s">
        <v>140</v>
      </c>
      <c r="D66" s="26"/>
      <c r="E66" s="27" t="s">
        <v>80</v>
      </c>
      <c r="F66" s="28">
        <v>6</v>
      </c>
      <c r="G66" s="29">
        <v>0</v>
      </c>
      <c r="H66" s="30">
        <f t="shared" si="2"/>
        <v>0</v>
      </c>
      <c r="I66" s="31">
        <v>0</v>
      </c>
      <c r="J66" s="30">
        <f t="shared" si="0"/>
        <v>0</v>
      </c>
      <c r="K66" s="30">
        <f t="shared" si="1"/>
        <v>0</v>
      </c>
      <c r="L66" s="26"/>
    </row>
    <row r="67" spans="2:12" ht="16.5" customHeight="1">
      <c r="B67" s="24">
        <v>62</v>
      </c>
      <c r="C67" s="37" t="s">
        <v>141</v>
      </c>
      <c r="D67" s="26"/>
      <c r="E67" s="27" t="s">
        <v>80</v>
      </c>
      <c r="F67" s="28">
        <v>20</v>
      </c>
      <c r="G67" s="29">
        <v>0</v>
      </c>
      <c r="H67" s="30">
        <f t="shared" si="2"/>
        <v>0</v>
      </c>
      <c r="I67" s="31">
        <v>0</v>
      </c>
      <c r="J67" s="30">
        <f t="shared" si="0"/>
        <v>0</v>
      </c>
      <c r="K67" s="30">
        <f t="shared" si="1"/>
        <v>0</v>
      </c>
      <c r="L67" s="26"/>
    </row>
    <row r="68" spans="2:12" ht="16.5" customHeight="1">
      <c r="B68" s="24">
        <v>63</v>
      </c>
      <c r="C68" s="37" t="s">
        <v>142</v>
      </c>
      <c r="D68" s="26"/>
      <c r="E68" s="27" t="s">
        <v>80</v>
      </c>
      <c r="F68" s="28">
        <v>10</v>
      </c>
      <c r="G68" s="29">
        <v>0</v>
      </c>
      <c r="H68" s="30">
        <f t="shared" si="2"/>
        <v>0</v>
      </c>
      <c r="I68" s="31">
        <v>0</v>
      </c>
      <c r="J68" s="30">
        <f t="shared" si="0"/>
        <v>0</v>
      </c>
      <c r="K68" s="30">
        <f t="shared" si="1"/>
        <v>0</v>
      </c>
      <c r="L68" s="26"/>
    </row>
    <row r="69" spans="2:12" ht="16.5" customHeight="1">
      <c r="B69" s="24">
        <v>64</v>
      </c>
      <c r="C69" s="37" t="s">
        <v>143</v>
      </c>
      <c r="D69" s="26"/>
      <c r="E69" s="27" t="s">
        <v>80</v>
      </c>
      <c r="F69" s="28">
        <v>20</v>
      </c>
      <c r="G69" s="29">
        <v>0</v>
      </c>
      <c r="H69" s="30">
        <f t="shared" si="2"/>
        <v>0</v>
      </c>
      <c r="I69" s="31">
        <v>0</v>
      </c>
      <c r="J69" s="30">
        <f t="shared" si="0"/>
        <v>0</v>
      </c>
      <c r="K69" s="30">
        <f t="shared" si="1"/>
        <v>0</v>
      </c>
      <c r="L69" s="26"/>
    </row>
    <row r="70" spans="2:12" ht="16.5" customHeight="1">
      <c r="B70" s="24">
        <v>65</v>
      </c>
      <c r="C70" s="25" t="s">
        <v>144</v>
      </c>
      <c r="D70" s="26"/>
      <c r="E70" s="27" t="s">
        <v>80</v>
      </c>
      <c r="F70" s="28">
        <v>150</v>
      </c>
      <c r="G70" s="29">
        <v>0</v>
      </c>
      <c r="H70" s="30">
        <f t="shared" si="2"/>
        <v>0</v>
      </c>
      <c r="I70" s="31">
        <v>0</v>
      </c>
      <c r="J70" s="30">
        <f aca="true" t="shared" si="3" ref="J70:J133">ROUND(G70*(1+(I70/100)),2)</f>
        <v>0</v>
      </c>
      <c r="K70" s="30">
        <f aca="true" t="shared" si="4" ref="K70:K133">ROUND(H70*(1+(I70/100)),2)</f>
        <v>0</v>
      </c>
      <c r="L70" s="26"/>
    </row>
    <row r="71" spans="2:12" ht="16.5" customHeight="1">
      <c r="B71" s="24">
        <v>66</v>
      </c>
      <c r="C71" s="37" t="s">
        <v>145</v>
      </c>
      <c r="D71" s="26"/>
      <c r="E71" s="27" t="s">
        <v>80</v>
      </c>
      <c r="F71" s="28">
        <v>40</v>
      </c>
      <c r="G71" s="29">
        <v>0</v>
      </c>
      <c r="H71" s="30">
        <f aca="true" t="shared" si="5" ref="H71:H134">F71*G71</f>
        <v>0</v>
      </c>
      <c r="I71" s="31">
        <v>0</v>
      </c>
      <c r="J71" s="30">
        <f t="shared" si="3"/>
        <v>0</v>
      </c>
      <c r="K71" s="30">
        <f t="shared" si="4"/>
        <v>0</v>
      </c>
      <c r="L71" s="26"/>
    </row>
    <row r="72" spans="2:12" ht="16.5" customHeight="1">
      <c r="B72" s="24">
        <v>67</v>
      </c>
      <c r="C72" s="36" t="s">
        <v>146</v>
      </c>
      <c r="D72" s="26"/>
      <c r="E72" s="27" t="s">
        <v>80</v>
      </c>
      <c r="F72" s="28">
        <v>2</v>
      </c>
      <c r="G72" s="29">
        <v>0</v>
      </c>
      <c r="H72" s="30">
        <f t="shared" si="5"/>
        <v>0</v>
      </c>
      <c r="I72" s="31">
        <v>0</v>
      </c>
      <c r="J72" s="30">
        <f t="shared" si="3"/>
        <v>0</v>
      </c>
      <c r="K72" s="30">
        <f t="shared" si="4"/>
        <v>0</v>
      </c>
      <c r="L72" s="26"/>
    </row>
    <row r="73" spans="2:12" ht="16.5" customHeight="1">
      <c r="B73" s="24">
        <v>68</v>
      </c>
      <c r="C73" s="25" t="s">
        <v>147</v>
      </c>
      <c r="D73" s="26"/>
      <c r="E73" s="27" t="s">
        <v>80</v>
      </c>
      <c r="F73" s="28">
        <v>30</v>
      </c>
      <c r="G73" s="29">
        <v>0</v>
      </c>
      <c r="H73" s="30">
        <f t="shared" si="5"/>
        <v>0</v>
      </c>
      <c r="I73" s="31">
        <v>0</v>
      </c>
      <c r="J73" s="30">
        <f t="shared" si="3"/>
        <v>0</v>
      </c>
      <c r="K73" s="30">
        <f t="shared" si="4"/>
        <v>0</v>
      </c>
      <c r="L73" s="26"/>
    </row>
    <row r="74" spans="2:12" ht="16.5" customHeight="1">
      <c r="B74" s="24">
        <v>69</v>
      </c>
      <c r="C74" s="25" t="s">
        <v>148</v>
      </c>
      <c r="D74" s="26"/>
      <c r="E74" s="27" t="s">
        <v>80</v>
      </c>
      <c r="F74" s="28">
        <v>1</v>
      </c>
      <c r="G74" s="29">
        <v>0</v>
      </c>
      <c r="H74" s="30">
        <f t="shared" si="5"/>
        <v>0</v>
      </c>
      <c r="I74" s="31">
        <v>0</v>
      </c>
      <c r="J74" s="30">
        <f t="shared" si="3"/>
        <v>0</v>
      </c>
      <c r="K74" s="30">
        <f t="shared" si="4"/>
        <v>0</v>
      </c>
      <c r="L74" s="26"/>
    </row>
    <row r="75" spans="2:12" ht="16.5" customHeight="1">
      <c r="B75" s="24">
        <v>70</v>
      </c>
      <c r="C75" s="25" t="s">
        <v>149</v>
      </c>
      <c r="D75" s="26"/>
      <c r="E75" s="27" t="s">
        <v>80</v>
      </c>
      <c r="F75" s="28">
        <v>2</v>
      </c>
      <c r="G75" s="29">
        <v>0</v>
      </c>
      <c r="H75" s="30">
        <f t="shared" si="5"/>
        <v>0</v>
      </c>
      <c r="I75" s="31">
        <v>0</v>
      </c>
      <c r="J75" s="30">
        <f t="shared" si="3"/>
        <v>0</v>
      </c>
      <c r="K75" s="30">
        <f t="shared" si="4"/>
        <v>0</v>
      </c>
      <c r="L75" s="26"/>
    </row>
    <row r="76" spans="2:12" ht="16.5" customHeight="1">
      <c r="B76" s="24">
        <v>71</v>
      </c>
      <c r="C76" s="25" t="s">
        <v>150</v>
      </c>
      <c r="D76" s="26"/>
      <c r="E76" s="27" t="s">
        <v>80</v>
      </c>
      <c r="F76" s="28">
        <v>80</v>
      </c>
      <c r="G76" s="29">
        <v>0</v>
      </c>
      <c r="H76" s="30">
        <f t="shared" si="5"/>
        <v>0</v>
      </c>
      <c r="I76" s="31">
        <v>0</v>
      </c>
      <c r="J76" s="30">
        <f t="shared" si="3"/>
        <v>0</v>
      </c>
      <c r="K76" s="30">
        <f t="shared" si="4"/>
        <v>0</v>
      </c>
      <c r="L76" s="26"/>
    </row>
    <row r="77" spans="2:12" ht="16.5" customHeight="1">
      <c r="B77" s="24">
        <v>72</v>
      </c>
      <c r="C77" s="25" t="s">
        <v>151</v>
      </c>
      <c r="D77" s="26"/>
      <c r="E77" s="27" t="s">
        <v>80</v>
      </c>
      <c r="F77" s="28">
        <v>3</v>
      </c>
      <c r="G77" s="29">
        <v>0</v>
      </c>
      <c r="H77" s="30">
        <f t="shared" si="5"/>
        <v>0</v>
      </c>
      <c r="I77" s="31">
        <v>0</v>
      </c>
      <c r="J77" s="30">
        <f t="shared" si="3"/>
        <v>0</v>
      </c>
      <c r="K77" s="30">
        <f t="shared" si="4"/>
        <v>0</v>
      </c>
      <c r="L77" s="26"/>
    </row>
    <row r="78" spans="2:12" ht="16.5" customHeight="1">
      <c r="B78" s="24">
        <v>73</v>
      </c>
      <c r="C78" s="25" t="s">
        <v>152</v>
      </c>
      <c r="D78" s="26"/>
      <c r="E78" s="27" t="s">
        <v>80</v>
      </c>
      <c r="F78" s="28">
        <v>45</v>
      </c>
      <c r="G78" s="29">
        <v>0</v>
      </c>
      <c r="H78" s="30">
        <f t="shared" si="5"/>
        <v>0</v>
      </c>
      <c r="I78" s="31">
        <v>0</v>
      </c>
      <c r="J78" s="30">
        <f t="shared" si="3"/>
        <v>0</v>
      </c>
      <c r="K78" s="30">
        <f t="shared" si="4"/>
        <v>0</v>
      </c>
      <c r="L78" s="26"/>
    </row>
    <row r="79" spans="2:12" ht="16.5" customHeight="1">
      <c r="B79" s="24">
        <v>74</v>
      </c>
      <c r="C79" s="25" t="s">
        <v>153</v>
      </c>
      <c r="D79" s="26"/>
      <c r="E79" s="27" t="s">
        <v>80</v>
      </c>
      <c r="F79" s="28">
        <v>45</v>
      </c>
      <c r="G79" s="29">
        <v>0</v>
      </c>
      <c r="H79" s="30">
        <f t="shared" si="5"/>
        <v>0</v>
      </c>
      <c r="I79" s="31">
        <v>0</v>
      </c>
      <c r="J79" s="30">
        <f t="shared" si="3"/>
        <v>0</v>
      </c>
      <c r="K79" s="30">
        <f t="shared" si="4"/>
        <v>0</v>
      </c>
      <c r="L79" s="26"/>
    </row>
    <row r="80" spans="2:12" ht="16.5" customHeight="1">
      <c r="B80" s="24">
        <v>75</v>
      </c>
      <c r="C80" s="38" t="s">
        <v>154</v>
      </c>
      <c r="D80" s="26"/>
      <c r="E80" s="27" t="s">
        <v>80</v>
      </c>
      <c r="F80" s="28">
        <v>5</v>
      </c>
      <c r="G80" s="29">
        <v>0</v>
      </c>
      <c r="H80" s="30">
        <f t="shared" si="5"/>
        <v>0</v>
      </c>
      <c r="I80" s="31">
        <v>0</v>
      </c>
      <c r="J80" s="30">
        <f t="shared" si="3"/>
        <v>0</v>
      </c>
      <c r="K80" s="30">
        <f t="shared" si="4"/>
        <v>0</v>
      </c>
      <c r="L80" s="26"/>
    </row>
    <row r="81" spans="2:12" ht="16.5" customHeight="1">
      <c r="B81" s="24">
        <v>76</v>
      </c>
      <c r="C81" s="25" t="s">
        <v>155</v>
      </c>
      <c r="D81" s="26"/>
      <c r="E81" s="27" t="s">
        <v>80</v>
      </c>
      <c r="F81" s="28">
        <v>20</v>
      </c>
      <c r="G81" s="29">
        <v>0</v>
      </c>
      <c r="H81" s="30">
        <f t="shared" si="5"/>
        <v>0</v>
      </c>
      <c r="I81" s="31">
        <v>0</v>
      </c>
      <c r="J81" s="30">
        <f t="shared" si="3"/>
        <v>0</v>
      </c>
      <c r="K81" s="30">
        <f t="shared" si="4"/>
        <v>0</v>
      </c>
      <c r="L81" s="26"/>
    </row>
    <row r="82" spans="2:12" ht="16.5" customHeight="1">
      <c r="B82" s="24">
        <v>77</v>
      </c>
      <c r="C82" s="39" t="s">
        <v>156</v>
      </c>
      <c r="D82" s="39"/>
      <c r="E82" s="40" t="s">
        <v>80</v>
      </c>
      <c r="F82" s="41">
        <f>1</f>
        <v>1</v>
      </c>
      <c r="G82" s="29">
        <v>0</v>
      </c>
      <c r="H82" s="30">
        <f t="shared" si="5"/>
        <v>0</v>
      </c>
      <c r="I82" s="31">
        <v>0</v>
      </c>
      <c r="J82" s="30">
        <f t="shared" si="3"/>
        <v>0</v>
      </c>
      <c r="K82" s="30">
        <f t="shared" si="4"/>
        <v>0</v>
      </c>
      <c r="L82" s="42"/>
    </row>
    <row r="83" spans="2:12" ht="16.5" customHeight="1">
      <c r="B83" s="24">
        <v>78</v>
      </c>
      <c r="C83" s="25" t="s">
        <v>157</v>
      </c>
      <c r="D83" s="26"/>
      <c r="E83" s="27" t="s">
        <v>80</v>
      </c>
      <c r="F83" s="28">
        <v>45</v>
      </c>
      <c r="G83" s="29">
        <v>0</v>
      </c>
      <c r="H83" s="30">
        <f t="shared" si="5"/>
        <v>0</v>
      </c>
      <c r="I83" s="31">
        <v>0</v>
      </c>
      <c r="J83" s="30">
        <f t="shared" si="3"/>
        <v>0</v>
      </c>
      <c r="K83" s="30">
        <f t="shared" si="4"/>
        <v>0</v>
      </c>
      <c r="L83" s="26"/>
    </row>
    <row r="84" spans="2:12" ht="16.5" customHeight="1">
      <c r="B84" s="24">
        <v>79</v>
      </c>
      <c r="C84" s="25" t="s">
        <v>158</v>
      </c>
      <c r="D84" s="26"/>
      <c r="E84" s="27" t="s">
        <v>80</v>
      </c>
      <c r="F84" s="28">
        <v>200</v>
      </c>
      <c r="G84" s="29">
        <v>0</v>
      </c>
      <c r="H84" s="30">
        <f t="shared" si="5"/>
        <v>0</v>
      </c>
      <c r="I84" s="31">
        <v>0</v>
      </c>
      <c r="J84" s="30">
        <f t="shared" si="3"/>
        <v>0</v>
      </c>
      <c r="K84" s="30">
        <f t="shared" si="4"/>
        <v>0</v>
      </c>
      <c r="L84" s="26"/>
    </row>
    <row r="85" spans="2:12" ht="16.5" customHeight="1">
      <c r="B85" s="24">
        <v>80</v>
      </c>
      <c r="C85" s="25" t="s">
        <v>159</v>
      </c>
      <c r="D85" s="26"/>
      <c r="E85" s="27" t="s">
        <v>80</v>
      </c>
      <c r="F85" s="28">
        <v>30</v>
      </c>
      <c r="G85" s="29">
        <v>0</v>
      </c>
      <c r="H85" s="30">
        <f t="shared" si="5"/>
        <v>0</v>
      </c>
      <c r="I85" s="31">
        <v>0</v>
      </c>
      <c r="J85" s="30">
        <f t="shared" si="3"/>
        <v>0</v>
      </c>
      <c r="K85" s="30">
        <f t="shared" si="4"/>
        <v>0</v>
      </c>
      <c r="L85" s="26"/>
    </row>
    <row r="86" spans="2:12" ht="16.5" customHeight="1">
      <c r="B86" s="24">
        <v>81</v>
      </c>
      <c r="C86" s="25" t="s">
        <v>160</v>
      </c>
      <c r="D86" s="26"/>
      <c r="E86" s="27" t="s">
        <v>80</v>
      </c>
      <c r="F86" s="28">
        <v>45</v>
      </c>
      <c r="G86" s="29">
        <v>0</v>
      </c>
      <c r="H86" s="30">
        <f t="shared" si="5"/>
        <v>0</v>
      </c>
      <c r="I86" s="31">
        <v>0</v>
      </c>
      <c r="J86" s="30">
        <f t="shared" si="3"/>
        <v>0</v>
      </c>
      <c r="K86" s="30">
        <f t="shared" si="4"/>
        <v>0</v>
      </c>
      <c r="L86" s="26"/>
    </row>
    <row r="87" spans="2:12" ht="16.5" customHeight="1">
      <c r="B87" s="24">
        <v>82</v>
      </c>
      <c r="C87" s="25" t="s">
        <v>161</v>
      </c>
      <c r="D87" s="26"/>
      <c r="E87" s="27" t="s">
        <v>80</v>
      </c>
      <c r="F87" s="28">
        <v>10</v>
      </c>
      <c r="G87" s="29">
        <v>0</v>
      </c>
      <c r="H87" s="30">
        <f t="shared" si="5"/>
        <v>0</v>
      </c>
      <c r="I87" s="31">
        <v>0</v>
      </c>
      <c r="J87" s="30">
        <f t="shared" si="3"/>
        <v>0</v>
      </c>
      <c r="K87" s="30">
        <f t="shared" si="4"/>
        <v>0</v>
      </c>
      <c r="L87" s="26"/>
    </row>
    <row r="88" spans="2:12" ht="16.5" customHeight="1">
      <c r="B88" s="24">
        <v>83</v>
      </c>
      <c r="C88" s="36" t="s">
        <v>162</v>
      </c>
      <c r="D88" s="26"/>
      <c r="E88" s="27" t="s">
        <v>80</v>
      </c>
      <c r="F88" s="28">
        <v>20</v>
      </c>
      <c r="G88" s="29">
        <v>0</v>
      </c>
      <c r="H88" s="30">
        <f t="shared" si="5"/>
        <v>0</v>
      </c>
      <c r="I88" s="31">
        <v>0</v>
      </c>
      <c r="J88" s="30">
        <f t="shared" si="3"/>
        <v>0</v>
      </c>
      <c r="K88" s="30">
        <f t="shared" si="4"/>
        <v>0</v>
      </c>
      <c r="L88" s="26"/>
    </row>
    <row r="89" spans="2:12" ht="16.5" customHeight="1">
      <c r="B89" s="24">
        <v>84</v>
      </c>
      <c r="C89" s="25" t="s">
        <v>163</v>
      </c>
      <c r="D89" s="26"/>
      <c r="E89" s="27" t="s">
        <v>80</v>
      </c>
      <c r="F89" s="28">
        <v>20</v>
      </c>
      <c r="G89" s="29">
        <v>0</v>
      </c>
      <c r="H89" s="30">
        <f t="shared" si="5"/>
        <v>0</v>
      </c>
      <c r="I89" s="31">
        <v>0</v>
      </c>
      <c r="J89" s="30">
        <f t="shared" si="3"/>
        <v>0</v>
      </c>
      <c r="K89" s="30">
        <f t="shared" si="4"/>
        <v>0</v>
      </c>
      <c r="L89" s="26"/>
    </row>
    <row r="90" spans="2:12" ht="16.5" customHeight="1">
      <c r="B90" s="24">
        <v>85</v>
      </c>
      <c r="C90" s="25" t="s">
        <v>164</v>
      </c>
      <c r="D90" s="26"/>
      <c r="E90" s="27" t="s">
        <v>80</v>
      </c>
      <c r="F90" s="28">
        <v>3</v>
      </c>
      <c r="G90" s="29">
        <v>0</v>
      </c>
      <c r="H90" s="30">
        <f t="shared" si="5"/>
        <v>0</v>
      </c>
      <c r="I90" s="31">
        <v>0</v>
      </c>
      <c r="J90" s="30">
        <f t="shared" si="3"/>
        <v>0</v>
      </c>
      <c r="K90" s="30">
        <f t="shared" si="4"/>
        <v>0</v>
      </c>
      <c r="L90" s="26"/>
    </row>
    <row r="91" spans="2:12" ht="16.5" customHeight="1">
      <c r="B91" s="24">
        <v>86</v>
      </c>
      <c r="C91" s="25" t="s">
        <v>165</v>
      </c>
      <c r="D91" s="26"/>
      <c r="E91" s="27" t="s">
        <v>80</v>
      </c>
      <c r="F91" s="28">
        <v>10</v>
      </c>
      <c r="G91" s="29">
        <v>0</v>
      </c>
      <c r="H91" s="30">
        <f t="shared" si="5"/>
        <v>0</v>
      </c>
      <c r="I91" s="31">
        <v>0</v>
      </c>
      <c r="J91" s="30">
        <f t="shared" si="3"/>
        <v>0</v>
      </c>
      <c r="K91" s="30">
        <f t="shared" si="4"/>
        <v>0</v>
      </c>
      <c r="L91" s="26"/>
    </row>
    <row r="92" spans="2:12" ht="16.5" customHeight="1">
      <c r="B92" s="24">
        <v>87</v>
      </c>
      <c r="C92" s="25" t="s">
        <v>166</v>
      </c>
      <c r="D92" s="26"/>
      <c r="E92" s="27" t="s">
        <v>80</v>
      </c>
      <c r="F92" s="28">
        <v>30</v>
      </c>
      <c r="G92" s="29">
        <v>0</v>
      </c>
      <c r="H92" s="30">
        <f t="shared" si="5"/>
        <v>0</v>
      </c>
      <c r="I92" s="31">
        <v>0</v>
      </c>
      <c r="J92" s="30">
        <f t="shared" si="3"/>
        <v>0</v>
      </c>
      <c r="K92" s="30">
        <f t="shared" si="4"/>
        <v>0</v>
      </c>
      <c r="L92" s="26"/>
    </row>
    <row r="93" spans="2:12" ht="16.5" customHeight="1">
      <c r="B93" s="24">
        <v>88</v>
      </c>
      <c r="C93" s="25" t="s">
        <v>167</v>
      </c>
      <c r="D93" s="26"/>
      <c r="E93" s="27" t="s">
        <v>80</v>
      </c>
      <c r="F93" s="28">
        <v>70</v>
      </c>
      <c r="G93" s="29">
        <v>0</v>
      </c>
      <c r="H93" s="30">
        <f t="shared" si="5"/>
        <v>0</v>
      </c>
      <c r="I93" s="31">
        <v>0</v>
      </c>
      <c r="J93" s="30">
        <f t="shared" si="3"/>
        <v>0</v>
      </c>
      <c r="K93" s="30">
        <f t="shared" si="4"/>
        <v>0</v>
      </c>
      <c r="L93" s="26"/>
    </row>
    <row r="94" spans="2:12" ht="16.5" customHeight="1">
      <c r="B94" s="24">
        <v>89</v>
      </c>
      <c r="C94" s="36" t="s">
        <v>168</v>
      </c>
      <c r="D94" s="26"/>
      <c r="E94" s="27" t="s">
        <v>80</v>
      </c>
      <c r="F94" s="28">
        <v>5</v>
      </c>
      <c r="G94" s="29">
        <v>0</v>
      </c>
      <c r="H94" s="30">
        <f t="shared" si="5"/>
        <v>0</v>
      </c>
      <c r="I94" s="31">
        <v>0</v>
      </c>
      <c r="J94" s="30">
        <f t="shared" si="3"/>
        <v>0</v>
      </c>
      <c r="K94" s="30">
        <f t="shared" si="4"/>
        <v>0</v>
      </c>
      <c r="L94" s="26"/>
    </row>
    <row r="95" spans="2:12" ht="16.5" customHeight="1">
      <c r="B95" s="24">
        <v>90</v>
      </c>
      <c r="C95" s="25" t="s">
        <v>169</v>
      </c>
      <c r="D95" s="26"/>
      <c r="E95" s="27" t="s">
        <v>80</v>
      </c>
      <c r="F95" s="28">
        <v>10</v>
      </c>
      <c r="G95" s="29">
        <v>0</v>
      </c>
      <c r="H95" s="30">
        <f t="shared" si="5"/>
        <v>0</v>
      </c>
      <c r="I95" s="31">
        <v>0</v>
      </c>
      <c r="J95" s="30">
        <f t="shared" si="3"/>
        <v>0</v>
      </c>
      <c r="K95" s="30">
        <f t="shared" si="4"/>
        <v>0</v>
      </c>
      <c r="L95" s="26"/>
    </row>
    <row r="96" spans="2:12" ht="16.5" customHeight="1">
      <c r="B96" s="24">
        <v>91</v>
      </c>
      <c r="C96" s="25" t="s">
        <v>170</v>
      </c>
      <c r="D96" s="26"/>
      <c r="E96" s="27" t="s">
        <v>80</v>
      </c>
      <c r="F96" s="28">
        <v>10</v>
      </c>
      <c r="G96" s="29">
        <v>0</v>
      </c>
      <c r="H96" s="30">
        <f t="shared" si="5"/>
        <v>0</v>
      </c>
      <c r="I96" s="31">
        <v>0</v>
      </c>
      <c r="J96" s="30">
        <f t="shared" si="3"/>
        <v>0</v>
      </c>
      <c r="K96" s="30">
        <f t="shared" si="4"/>
        <v>0</v>
      </c>
      <c r="L96" s="26"/>
    </row>
    <row r="97" spans="2:12" ht="16.5" customHeight="1">
      <c r="B97" s="24">
        <v>92</v>
      </c>
      <c r="C97" s="25" t="s">
        <v>171</v>
      </c>
      <c r="D97" s="26"/>
      <c r="E97" s="27" t="s">
        <v>80</v>
      </c>
      <c r="F97" s="28">
        <v>60</v>
      </c>
      <c r="G97" s="29">
        <v>0</v>
      </c>
      <c r="H97" s="30">
        <f t="shared" si="5"/>
        <v>0</v>
      </c>
      <c r="I97" s="31">
        <v>0</v>
      </c>
      <c r="J97" s="30">
        <f t="shared" si="3"/>
        <v>0</v>
      </c>
      <c r="K97" s="30">
        <f t="shared" si="4"/>
        <v>0</v>
      </c>
      <c r="L97" s="26"/>
    </row>
    <row r="98" spans="2:12" ht="16.5" customHeight="1">
      <c r="B98" s="24">
        <v>93</v>
      </c>
      <c r="C98" s="25" t="s">
        <v>172</v>
      </c>
      <c r="D98" s="26"/>
      <c r="E98" s="27" t="s">
        <v>80</v>
      </c>
      <c r="F98" s="28">
        <v>3</v>
      </c>
      <c r="G98" s="29">
        <v>0</v>
      </c>
      <c r="H98" s="30">
        <f t="shared" si="5"/>
        <v>0</v>
      </c>
      <c r="I98" s="31">
        <v>0</v>
      </c>
      <c r="J98" s="30">
        <f t="shared" si="3"/>
        <v>0</v>
      </c>
      <c r="K98" s="30">
        <f t="shared" si="4"/>
        <v>0</v>
      </c>
      <c r="L98" s="26"/>
    </row>
    <row r="99" spans="2:12" ht="16.5" customHeight="1">
      <c r="B99" s="24">
        <v>94</v>
      </c>
      <c r="C99" s="25" t="s">
        <v>173</v>
      </c>
      <c r="D99" s="26"/>
      <c r="E99" s="27" t="s">
        <v>80</v>
      </c>
      <c r="F99" s="28">
        <v>10</v>
      </c>
      <c r="G99" s="29">
        <v>0</v>
      </c>
      <c r="H99" s="30">
        <f t="shared" si="5"/>
        <v>0</v>
      </c>
      <c r="I99" s="31">
        <v>0</v>
      </c>
      <c r="J99" s="30">
        <f t="shared" si="3"/>
        <v>0</v>
      </c>
      <c r="K99" s="30">
        <f t="shared" si="4"/>
        <v>0</v>
      </c>
      <c r="L99" s="26"/>
    </row>
    <row r="100" spans="2:12" ht="16.5" customHeight="1">
      <c r="B100" s="24">
        <v>95</v>
      </c>
      <c r="C100" s="25" t="s">
        <v>174</v>
      </c>
      <c r="D100" s="26"/>
      <c r="E100" s="27" t="s">
        <v>80</v>
      </c>
      <c r="F100" s="28">
        <v>40</v>
      </c>
      <c r="G100" s="29">
        <v>0</v>
      </c>
      <c r="H100" s="30">
        <f t="shared" si="5"/>
        <v>0</v>
      </c>
      <c r="I100" s="31">
        <v>0</v>
      </c>
      <c r="J100" s="30">
        <f t="shared" si="3"/>
        <v>0</v>
      </c>
      <c r="K100" s="30">
        <f t="shared" si="4"/>
        <v>0</v>
      </c>
      <c r="L100" s="26"/>
    </row>
    <row r="101" spans="2:12" ht="16.5" customHeight="1">
      <c r="B101" s="24">
        <v>96</v>
      </c>
      <c r="C101" s="25" t="s">
        <v>175</v>
      </c>
      <c r="D101" s="26"/>
      <c r="E101" s="27" t="s">
        <v>80</v>
      </c>
      <c r="F101" s="28">
        <v>3</v>
      </c>
      <c r="G101" s="29">
        <v>0</v>
      </c>
      <c r="H101" s="30">
        <f t="shared" si="5"/>
        <v>0</v>
      </c>
      <c r="I101" s="31">
        <v>0</v>
      </c>
      <c r="J101" s="30">
        <f t="shared" si="3"/>
        <v>0</v>
      </c>
      <c r="K101" s="30">
        <f t="shared" si="4"/>
        <v>0</v>
      </c>
      <c r="L101" s="26"/>
    </row>
    <row r="102" spans="2:12" ht="16.5" customHeight="1">
      <c r="B102" s="24">
        <v>97</v>
      </c>
      <c r="C102" s="25" t="s">
        <v>176</v>
      </c>
      <c r="D102" s="26"/>
      <c r="E102" s="27" t="s">
        <v>80</v>
      </c>
      <c r="F102" s="28">
        <v>1</v>
      </c>
      <c r="G102" s="29">
        <v>0</v>
      </c>
      <c r="H102" s="30">
        <f t="shared" si="5"/>
        <v>0</v>
      </c>
      <c r="I102" s="31">
        <v>0</v>
      </c>
      <c r="J102" s="30">
        <f t="shared" si="3"/>
        <v>0</v>
      </c>
      <c r="K102" s="30">
        <f t="shared" si="4"/>
        <v>0</v>
      </c>
      <c r="L102" s="26"/>
    </row>
    <row r="103" spans="2:12" ht="16.5" customHeight="1">
      <c r="B103" s="24">
        <v>98</v>
      </c>
      <c r="C103" s="36" t="s">
        <v>177</v>
      </c>
      <c r="D103" s="26"/>
      <c r="E103" s="27" t="s">
        <v>80</v>
      </c>
      <c r="F103" s="28">
        <v>1</v>
      </c>
      <c r="G103" s="29">
        <v>0</v>
      </c>
      <c r="H103" s="30">
        <f t="shared" si="5"/>
        <v>0</v>
      </c>
      <c r="I103" s="31">
        <v>0</v>
      </c>
      <c r="J103" s="30">
        <f t="shared" si="3"/>
        <v>0</v>
      </c>
      <c r="K103" s="30">
        <f t="shared" si="4"/>
        <v>0</v>
      </c>
      <c r="L103" s="26"/>
    </row>
    <row r="104" spans="2:12" ht="16.5" customHeight="1">
      <c r="B104" s="24">
        <v>99</v>
      </c>
      <c r="C104" s="36" t="s">
        <v>178</v>
      </c>
      <c r="D104" s="26"/>
      <c r="E104" s="27" t="s">
        <v>80</v>
      </c>
      <c r="F104" s="28">
        <v>5</v>
      </c>
      <c r="G104" s="29">
        <v>0</v>
      </c>
      <c r="H104" s="30">
        <f t="shared" si="5"/>
        <v>0</v>
      </c>
      <c r="I104" s="31">
        <v>0</v>
      </c>
      <c r="J104" s="30">
        <f t="shared" si="3"/>
        <v>0</v>
      </c>
      <c r="K104" s="30">
        <f t="shared" si="4"/>
        <v>0</v>
      </c>
      <c r="L104" s="26"/>
    </row>
    <row r="105" spans="2:12" ht="16.5" customHeight="1">
      <c r="B105" s="24">
        <v>100</v>
      </c>
      <c r="C105" s="25" t="s">
        <v>179</v>
      </c>
      <c r="D105" s="26"/>
      <c r="E105" s="27" t="s">
        <v>80</v>
      </c>
      <c r="F105" s="28">
        <v>5</v>
      </c>
      <c r="G105" s="29">
        <v>0</v>
      </c>
      <c r="H105" s="30">
        <f t="shared" si="5"/>
        <v>0</v>
      </c>
      <c r="I105" s="31">
        <v>0</v>
      </c>
      <c r="J105" s="30">
        <f t="shared" si="3"/>
        <v>0</v>
      </c>
      <c r="K105" s="30">
        <f t="shared" si="4"/>
        <v>0</v>
      </c>
      <c r="L105" s="26"/>
    </row>
    <row r="106" spans="2:12" ht="16.5" customHeight="1">
      <c r="B106" s="24">
        <v>101</v>
      </c>
      <c r="C106" s="25" t="s">
        <v>180</v>
      </c>
      <c r="D106" s="26"/>
      <c r="E106" s="27" t="s">
        <v>80</v>
      </c>
      <c r="F106" s="28">
        <v>5</v>
      </c>
      <c r="G106" s="29">
        <v>0</v>
      </c>
      <c r="H106" s="30">
        <f t="shared" si="5"/>
        <v>0</v>
      </c>
      <c r="I106" s="31">
        <v>0</v>
      </c>
      <c r="J106" s="30">
        <f t="shared" si="3"/>
        <v>0</v>
      </c>
      <c r="K106" s="30">
        <f t="shared" si="4"/>
        <v>0</v>
      </c>
      <c r="L106" s="26"/>
    </row>
    <row r="107" spans="2:12" ht="16.5" customHeight="1">
      <c r="B107" s="24">
        <v>102</v>
      </c>
      <c r="C107" s="25" t="s">
        <v>181</v>
      </c>
      <c r="D107" s="26"/>
      <c r="E107" s="27" t="s">
        <v>80</v>
      </c>
      <c r="F107" s="28">
        <v>5</v>
      </c>
      <c r="G107" s="29">
        <v>0</v>
      </c>
      <c r="H107" s="30">
        <f t="shared" si="5"/>
        <v>0</v>
      </c>
      <c r="I107" s="31">
        <v>0</v>
      </c>
      <c r="J107" s="30">
        <f t="shared" si="3"/>
        <v>0</v>
      </c>
      <c r="K107" s="30">
        <f t="shared" si="4"/>
        <v>0</v>
      </c>
      <c r="L107" s="26"/>
    </row>
    <row r="108" spans="2:12" ht="16.5" customHeight="1">
      <c r="B108" s="24">
        <v>103</v>
      </c>
      <c r="C108" s="25" t="s">
        <v>182</v>
      </c>
      <c r="D108" s="26"/>
      <c r="E108" s="27" t="s">
        <v>80</v>
      </c>
      <c r="F108" s="28">
        <v>5</v>
      </c>
      <c r="G108" s="29">
        <v>0</v>
      </c>
      <c r="H108" s="30">
        <f t="shared" si="5"/>
        <v>0</v>
      </c>
      <c r="I108" s="31">
        <v>0</v>
      </c>
      <c r="J108" s="30">
        <f t="shared" si="3"/>
        <v>0</v>
      </c>
      <c r="K108" s="30">
        <f t="shared" si="4"/>
        <v>0</v>
      </c>
      <c r="L108" s="26"/>
    </row>
    <row r="109" spans="2:12" ht="16.5" customHeight="1">
      <c r="B109" s="24">
        <v>104</v>
      </c>
      <c r="C109" s="39" t="s">
        <v>183</v>
      </c>
      <c r="D109" s="39"/>
      <c r="E109" s="40" t="s">
        <v>80</v>
      </c>
      <c r="F109" s="41">
        <f>5</f>
        <v>5</v>
      </c>
      <c r="G109" s="29">
        <v>0</v>
      </c>
      <c r="H109" s="30">
        <f t="shared" si="5"/>
        <v>0</v>
      </c>
      <c r="I109" s="31">
        <v>0</v>
      </c>
      <c r="J109" s="30">
        <f t="shared" si="3"/>
        <v>0</v>
      </c>
      <c r="K109" s="30">
        <f t="shared" si="4"/>
        <v>0</v>
      </c>
      <c r="L109" s="42"/>
    </row>
    <row r="110" spans="2:12" ht="16.5" customHeight="1">
      <c r="B110" s="24">
        <v>105</v>
      </c>
      <c r="C110" s="39" t="s">
        <v>184</v>
      </c>
      <c r="D110" s="39"/>
      <c r="E110" s="40" t="s">
        <v>80</v>
      </c>
      <c r="F110" s="41">
        <f>5</f>
        <v>5</v>
      </c>
      <c r="G110" s="29">
        <v>0</v>
      </c>
      <c r="H110" s="30">
        <f t="shared" si="5"/>
        <v>0</v>
      </c>
      <c r="I110" s="31">
        <v>0</v>
      </c>
      <c r="J110" s="30">
        <f t="shared" si="3"/>
        <v>0</v>
      </c>
      <c r="K110" s="30">
        <f t="shared" si="4"/>
        <v>0</v>
      </c>
      <c r="L110" s="42"/>
    </row>
    <row r="111" spans="2:12" ht="16.5" customHeight="1">
      <c r="B111" s="24">
        <v>106</v>
      </c>
      <c r="C111" s="25" t="s">
        <v>185</v>
      </c>
      <c r="D111" s="26"/>
      <c r="E111" s="27" t="s">
        <v>80</v>
      </c>
      <c r="F111" s="28">
        <v>3</v>
      </c>
      <c r="G111" s="29">
        <v>0</v>
      </c>
      <c r="H111" s="30">
        <f t="shared" si="5"/>
        <v>0</v>
      </c>
      <c r="I111" s="31">
        <v>0</v>
      </c>
      <c r="J111" s="30">
        <f t="shared" si="3"/>
        <v>0</v>
      </c>
      <c r="K111" s="30">
        <f t="shared" si="4"/>
        <v>0</v>
      </c>
      <c r="L111" s="26"/>
    </row>
    <row r="112" spans="2:12" ht="16.5" customHeight="1">
      <c r="B112" s="24">
        <v>107</v>
      </c>
      <c r="C112" s="25" t="s">
        <v>186</v>
      </c>
      <c r="D112" s="26"/>
      <c r="E112" s="27" t="s">
        <v>80</v>
      </c>
      <c r="F112" s="28">
        <v>2</v>
      </c>
      <c r="G112" s="29">
        <v>0</v>
      </c>
      <c r="H112" s="30">
        <f t="shared" si="5"/>
        <v>0</v>
      </c>
      <c r="I112" s="31">
        <v>0</v>
      </c>
      <c r="J112" s="30">
        <f t="shared" si="3"/>
        <v>0</v>
      </c>
      <c r="K112" s="30">
        <f t="shared" si="4"/>
        <v>0</v>
      </c>
      <c r="L112" s="26"/>
    </row>
    <row r="113" spans="2:12" ht="16.5" customHeight="1">
      <c r="B113" s="24">
        <v>108</v>
      </c>
      <c r="C113" s="37" t="s">
        <v>187</v>
      </c>
      <c r="D113" s="26"/>
      <c r="E113" s="27" t="s">
        <v>80</v>
      </c>
      <c r="F113" s="28">
        <v>3</v>
      </c>
      <c r="G113" s="29">
        <v>0</v>
      </c>
      <c r="H113" s="30">
        <f t="shared" si="5"/>
        <v>0</v>
      </c>
      <c r="I113" s="31">
        <v>0</v>
      </c>
      <c r="J113" s="30">
        <f t="shared" si="3"/>
        <v>0</v>
      </c>
      <c r="K113" s="30">
        <f t="shared" si="4"/>
        <v>0</v>
      </c>
      <c r="L113" s="26"/>
    </row>
    <row r="114" spans="2:12" ht="16.5" customHeight="1">
      <c r="B114" s="24">
        <v>109</v>
      </c>
      <c r="C114" s="25" t="s">
        <v>188</v>
      </c>
      <c r="D114" s="26"/>
      <c r="E114" s="27" t="s">
        <v>80</v>
      </c>
      <c r="F114" s="28">
        <v>10</v>
      </c>
      <c r="G114" s="29">
        <v>0</v>
      </c>
      <c r="H114" s="30">
        <f t="shared" si="5"/>
        <v>0</v>
      </c>
      <c r="I114" s="31">
        <v>0</v>
      </c>
      <c r="J114" s="30">
        <f t="shared" si="3"/>
        <v>0</v>
      </c>
      <c r="K114" s="30">
        <f t="shared" si="4"/>
        <v>0</v>
      </c>
      <c r="L114" s="26"/>
    </row>
    <row r="115" spans="2:12" ht="16.5" customHeight="1">
      <c r="B115" s="24">
        <v>110</v>
      </c>
      <c r="C115" s="36" t="s">
        <v>189</v>
      </c>
      <c r="D115" s="26"/>
      <c r="E115" s="27" t="s">
        <v>80</v>
      </c>
      <c r="F115" s="28">
        <v>30</v>
      </c>
      <c r="G115" s="29">
        <v>0</v>
      </c>
      <c r="H115" s="30">
        <f t="shared" si="5"/>
        <v>0</v>
      </c>
      <c r="I115" s="31">
        <v>0</v>
      </c>
      <c r="J115" s="30">
        <f t="shared" si="3"/>
        <v>0</v>
      </c>
      <c r="K115" s="30">
        <f t="shared" si="4"/>
        <v>0</v>
      </c>
      <c r="L115" s="26"/>
    </row>
    <row r="116" spans="2:12" ht="16.5" customHeight="1">
      <c r="B116" s="24">
        <v>111</v>
      </c>
      <c r="C116" s="25" t="s">
        <v>190</v>
      </c>
      <c r="D116" s="26"/>
      <c r="E116" s="27" t="s">
        <v>80</v>
      </c>
      <c r="F116" s="28">
        <v>5</v>
      </c>
      <c r="G116" s="29">
        <v>0</v>
      </c>
      <c r="H116" s="30">
        <f t="shared" si="5"/>
        <v>0</v>
      </c>
      <c r="I116" s="31">
        <v>0</v>
      </c>
      <c r="J116" s="30">
        <f t="shared" si="3"/>
        <v>0</v>
      </c>
      <c r="K116" s="30">
        <f t="shared" si="4"/>
        <v>0</v>
      </c>
      <c r="L116" s="26"/>
    </row>
    <row r="117" spans="2:12" ht="16.5" customHeight="1">
      <c r="B117" s="24">
        <v>112</v>
      </c>
      <c r="C117" s="25" t="s">
        <v>191</v>
      </c>
      <c r="D117" s="26"/>
      <c r="E117" s="27" t="s">
        <v>80</v>
      </c>
      <c r="F117" s="28">
        <v>5</v>
      </c>
      <c r="G117" s="29">
        <v>0</v>
      </c>
      <c r="H117" s="30">
        <f t="shared" si="5"/>
        <v>0</v>
      </c>
      <c r="I117" s="31">
        <v>0</v>
      </c>
      <c r="J117" s="30">
        <f t="shared" si="3"/>
        <v>0</v>
      </c>
      <c r="K117" s="30">
        <f t="shared" si="4"/>
        <v>0</v>
      </c>
      <c r="L117" s="26"/>
    </row>
    <row r="118" spans="2:12" ht="16.5" customHeight="1">
      <c r="B118" s="24">
        <v>113</v>
      </c>
      <c r="C118" s="25" t="s">
        <v>192</v>
      </c>
      <c r="D118" s="26"/>
      <c r="E118" s="27" t="s">
        <v>80</v>
      </c>
      <c r="F118" s="28">
        <v>20</v>
      </c>
      <c r="G118" s="29">
        <v>0</v>
      </c>
      <c r="H118" s="30">
        <f t="shared" si="5"/>
        <v>0</v>
      </c>
      <c r="I118" s="31">
        <v>0</v>
      </c>
      <c r="J118" s="30">
        <f t="shared" si="3"/>
        <v>0</v>
      </c>
      <c r="K118" s="30">
        <f t="shared" si="4"/>
        <v>0</v>
      </c>
      <c r="L118" s="26"/>
    </row>
    <row r="119" spans="2:12" ht="16.5" customHeight="1">
      <c r="B119" s="24">
        <v>114</v>
      </c>
      <c r="C119" s="25" t="s">
        <v>197</v>
      </c>
      <c r="D119" s="26"/>
      <c r="E119" s="27" t="s">
        <v>80</v>
      </c>
      <c r="F119" s="28">
        <v>50</v>
      </c>
      <c r="G119" s="29">
        <v>0</v>
      </c>
      <c r="H119" s="30">
        <f t="shared" si="5"/>
        <v>0</v>
      </c>
      <c r="I119" s="31">
        <v>0</v>
      </c>
      <c r="J119" s="30">
        <f t="shared" si="3"/>
        <v>0</v>
      </c>
      <c r="K119" s="30">
        <f t="shared" si="4"/>
        <v>0</v>
      </c>
      <c r="L119" s="26"/>
    </row>
    <row r="120" spans="2:12" ht="16.5" customHeight="1">
      <c r="B120" s="24">
        <v>115</v>
      </c>
      <c r="C120" s="36" t="s">
        <v>198</v>
      </c>
      <c r="D120" s="26"/>
      <c r="E120" s="27" t="s">
        <v>80</v>
      </c>
      <c r="F120" s="28">
        <v>20</v>
      </c>
      <c r="G120" s="29">
        <v>0</v>
      </c>
      <c r="H120" s="30">
        <f t="shared" si="5"/>
        <v>0</v>
      </c>
      <c r="I120" s="31">
        <v>0</v>
      </c>
      <c r="J120" s="30">
        <f t="shared" si="3"/>
        <v>0</v>
      </c>
      <c r="K120" s="30">
        <f t="shared" si="4"/>
        <v>0</v>
      </c>
      <c r="L120" s="26"/>
    </row>
    <row r="121" spans="2:12" ht="16.5" customHeight="1">
      <c r="B121" s="24">
        <v>116</v>
      </c>
      <c r="C121" s="25" t="s">
        <v>199</v>
      </c>
      <c r="D121" s="26"/>
      <c r="E121" s="27" t="s">
        <v>80</v>
      </c>
      <c r="F121" s="28">
        <v>5</v>
      </c>
      <c r="G121" s="29">
        <v>0</v>
      </c>
      <c r="H121" s="30">
        <f t="shared" si="5"/>
        <v>0</v>
      </c>
      <c r="I121" s="31">
        <v>0</v>
      </c>
      <c r="J121" s="30">
        <f t="shared" si="3"/>
        <v>0</v>
      </c>
      <c r="K121" s="30">
        <f t="shared" si="4"/>
        <v>0</v>
      </c>
      <c r="L121" s="26"/>
    </row>
    <row r="122" spans="2:12" ht="16.5" customHeight="1">
      <c r="B122" s="24">
        <v>117</v>
      </c>
      <c r="C122" s="36" t="s">
        <v>200</v>
      </c>
      <c r="D122" s="26"/>
      <c r="E122" s="27" t="s">
        <v>80</v>
      </c>
      <c r="F122" s="28">
        <v>20</v>
      </c>
      <c r="G122" s="29">
        <v>0</v>
      </c>
      <c r="H122" s="30">
        <f t="shared" si="5"/>
        <v>0</v>
      </c>
      <c r="I122" s="31">
        <v>0</v>
      </c>
      <c r="J122" s="30">
        <f t="shared" si="3"/>
        <v>0</v>
      </c>
      <c r="K122" s="30">
        <f t="shared" si="4"/>
        <v>0</v>
      </c>
      <c r="L122" s="26"/>
    </row>
    <row r="123" spans="2:12" ht="16.5" customHeight="1">
      <c r="B123" s="24">
        <v>118</v>
      </c>
      <c r="C123" s="25" t="s">
        <v>201</v>
      </c>
      <c r="D123" s="26"/>
      <c r="E123" s="27" t="s">
        <v>80</v>
      </c>
      <c r="F123" s="28">
        <v>1</v>
      </c>
      <c r="G123" s="29">
        <v>0</v>
      </c>
      <c r="H123" s="30">
        <f t="shared" si="5"/>
        <v>0</v>
      </c>
      <c r="I123" s="31">
        <v>0</v>
      </c>
      <c r="J123" s="30">
        <f t="shared" si="3"/>
        <v>0</v>
      </c>
      <c r="K123" s="30">
        <f t="shared" si="4"/>
        <v>0</v>
      </c>
      <c r="L123" s="26"/>
    </row>
    <row r="124" spans="2:12" ht="16.5" customHeight="1">
      <c r="B124" s="24">
        <v>119</v>
      </c>
      <c r="C124" s="25" t="s">
        <v>202</v>
      </c>
      <c r="D124" s="26"/>
      <c r="E124" s="27" t="s">
        <v>80</v>
      </c>
      <c r="F124" s="28">
        <v>1</v>
      </c>
      <c r="G124" s="29">
        <v>0</v>
      </c>
      <c r="H124" s="30">
        <f t="shared" si="5"/>
        <v>0</v>
      </c>
      <c r="I124" s="31">
        <v>0</v>
      </c>
      <c r="J124" s="30">
        <f t="shared" si="3"/>
        <v>0</v>
      </c>
      <c r="K124" s="30">
        <f t="shared" si="4"/>
        <v>0</v>
      </c>
      <c r="L124" s="26"/>
    </row>
    <row r="125" spans="2:12" ht="16.5" customHeight="1">
      <c r="B125" s="24">
        <v>120</v>
      </c>
      <c r="C125" s="25" t="s">
        <v>203</v>
      </c>
      <c r="D125" s="26"/>
      <c r="E125" s="27" t="s">
        <v>80</v>
      </c>
      <c r="F125" s="28">
        <v>10</v>
      </c>
      <c r="G125" s="29">
        <v>0</v>
      </c>
      <c r="H125" s="30">
        <f t="shared" si="5"/>
        <v>0</v>
      </c>
      <c r="I125" s="31">
        <v>0</v>
      </c>
      <c r="J125" s="30">
        <f t="shared" si="3"/>
        <v>0</v>
      </c>
      <c r="K125" s="30">
        <f t="shared" si="4"/>
        <v>0</v>
      </c>
      <c r="L125" s="26"/>
    </row>
    <row r="126" spans="2:12" ht="16.5" customHeight="1">
      <c r="B126" s="24">
        <v>121</v>
      </c>
      <c r="C126" s="36" t="s">
        <v>204</v>
      </c>
      <c r="D126" s="26"/>
      <c r="E126" s="27" t="s">
        <v>80</v>
      </c>
      <c r="F126" s="28">
        <v>3</v>
      </c>
      <c r="G126" s="29">
        <v>0</v>
      </c>
      <c r="H126" s="30">
        <f t="shared" si="5"/>
        <v>0</v>
      </c>
      <c r="I126" s="31">
        <v>0</v>
      </c>
      <c r="J126" s="30">
        <f t="shared" si="3"/>
        <v>0</v>
      </c>
      <c r="K126" s="30">
        <f t="shared" si="4"/>
        <v>0</v>
      </c>
      <c r="L126" s="26"/>
    </row>
    <row r="127" spans="2:12" ht="16.5" customHeight="1">
      <c r="B127" s="24">
        <v>122</v>
      </c>
      <c r="C127" s="25" t="s">
        <v>205</v>
      </c>
      <c r="D127" s="26"/>
      <c r="E127" s="27" t="s">
        <v>80</v>
      </c>
      <c r="F127" s="28">
        <v>3</v>
      </c>
      <c r="G127" s="29">
        <v>0</v>
      </c>
      <c r="H127" s="30">
        <f t="shared" si="5"/>
        <v>0</v>
      </c>
      <c r="I127" s="31">
        <v>0</v>
      </c>
      <c r="J127" s="30">
        <f t="shared" si="3"/>
        <v>0</v>
      </c>
      <c r="K127" s="30">
        <f t="shared" si="4"/>
        <v>0</v>
      </c>
      <c r="L127" s="26"/>
    </row>
    <row r="128" spans="2:12" ht="16.5" customHeight="1">
      <c r="B128" s="24">
        <v>123</v>
      </c>
      <c r="C128" s="25" t="s">
        <v>206</v>
      </c>
      <c r="D128" s="26"/>
      <c r="E128" s="27" t="s">
        <v>80</v>
      </c>
      <c r="F128" s="28">
        <v>3</v>
      </c>
      <c r="G128" s="29">
        <v>0</v>
      </c>
      <c r="H128" s="30">
        <f t="shared" si="5"/>
        <v>0</v>
      </c>
      <c r="I128" s="31">
        <v>0</v>
      </c>
      <c r="J128" s="30">
        <f t="shared" si="3"/>
        <v>0</v>
      </c>
      <c r="K128" s="30">
        <f t="shared" si="4"/>
        <v>0</v>
      </c>
      <c r="L128" s="26"/>
    </row>
    <row r="129" spans="2:12" ht="16.5" customHeight="1">
      <c r="B129" s="24">
        <v>124</v>
      </c>
      <c r="C129" s="25" t="s">
        <v>207</v>
      </c>
      <c r="D129" s="26"/>
      <c r="E129" s="27" t="s">
        <v>80</v>
      </c>
      <c r="F129" s="28">
        <v>6</v>
      </c>
      <c r="G129" s="29">
        <v>0</v>
      </c>
      <c r="H129" s="30">
        <f t="shared" si="5"/>
        <v>0</v>
      </c>
      <c r="I129" s="31">
        <v>0</v>
      </c>
      <c r="J129" s="30">
        <f t="shared" si="3"/>
        <v>0</v>
      </c>
      <c r="K129" s="30">
        <f t="shared" si="4"/>
        <v>0</v>
      </c>
      <c r="L129" s="26"/>
    </row>
    <row r="130" spans="2:12" ht="16.5" customHeight="1">
      <c r="B130" s="24">
        <v>125</v>
      </c>
      <c r="C130" s="25" t="s">
        <v>208</v>
      </c>
      <c r="D130" s="26"/>
      <c r="E130" s="27" t="s">
        <v>80</v>
      </c>
      <c r="F130" s="28">
        <v>120</v>
      </c>
      <c r="G130" s="29">
        <v>0</v>
      </c>
      <c r="H130" s="30">
        <f t="shared" si="5"/>
        <v>0</v>
      </c>
      <c r="I130" s="31">
        <v>0</v>
      </c>
      <c r="J130" s="30">
        <f t="shared" si="3"/>
        <v>0</v>
      </c>
      <c r="K130" s="30">
        <f t="shared" si="4"/>
        <v>0</v>
      </c>
      <c r="L130" s="26"/>
    </row>
    <row r="131" spans="2:12" ht="16.5" customHeight="1">
      <c r="B131" s="24">
        <v>126</v>
      </c>
      <c r="C131" s="25" t="s">
        <v>209</v>
      </c>
      <c r="D131" s="26"/>
      <c r="E131" s="27" t="s">
        <v>80</v>
      </c>
      <c r="F131" s="28">
        <v>4</v>
      </c>
      <c r="G131" s="29">
        <v>0</v>
      </c>
      <c r="H131" s="30">
        <f t="shared" si="5"/>
        <v>0</v>
      </c>
      <c r="I131" s="31">
        <v>0</v>
      </c>
      <c r="J131" s="30">
        <f t="shared" si="3"/>
        <v>0</v>
      </c>
      <c r="K131" s="30">
        <f t="shared" si="4"/>
        <v>0</v>
      </c>
      <c r="L131" s="26"/>
    </row>
    <row r="132" spans="2:12" ht="16.5" customHeight="1">
      <c r="B132" s="24">
        <v>127</v>
      </c>
      <c r="C132" s="25" t="s">
        <v>210</v>
      </c>
      <c r="D132" s="26"/>
      <c r="E132" s="27" t="s">
        <v>80</v>
      </c>
      <c r="F132" s="28">
        <v>10</v>
      </c>
      <c r="G132" s="29">
        <v>0</v>
      </c>
      <c r="H132" s="30">
        <f t="shared" si="5"/>
        <v>0</v>
      </c>
      <c r="I132" s="31">
        <v>0</v>
      </c>
      <c r="J132" s="30">
        <f t="shared" si="3"/>
        <v>0</v>
      </c>
      <c r="K132" s="30">
        <f t="shared" si="4"/>
        <v>0</v>
      </c>
      <c r="L132" s="26"/>
    </row>
    <row r="133" spans="2:12" ht="16.5" customHeight="1">
      <c r="B133" s="24">
        <v>128</v>
      </c>
      <c r="C133" s="25" t="s">
        <v>211</v>
      </c>
      <c r="D133" s="26"/>
      <c r="E133" s="27" t="s">
        <v>80</v>
      </c>
      <c r="F133" s="28">
        <v>1</v>
      </c>
      <c r="G133" s="29">
        <v>0</v>
      </c>
      <c r="H133" s="30">
        <f t="shared" si="5"/>
        <v>0</v>
      </c>
      <c r="I133" s="31">
        <v>0</v>
      </c>
      <c r="J133" s="30">
        <f t="shared" si="3"/>
        <v>0</v>
      </c>
      <c r="K133" s="30">
        <f t="shared" si="4"/>
        <v>0</v>
      </c>
      <c r="L133" s="26"/>
    </row>
    <row r="134" spans="2:12" ht="16.5" customHeight="1">
      <c r="B134" s="24">
        <v>129</v>
      </c>
      <c r="C134" s="36" t="s">
        <v>212</v>
      </c>
      <c r="D134" s="26"/>
      <c r="E134" s="27" t="s">
        <v>80</v>
      </c>
      <c r="F134" s="28">
        <v>5</v>
      </c>
      <c r="G134" s="29">
        <v>0</v>
      </c>
      <c r="H134" s="30">
        <f t="shared" si="5"/>
        <v>0</v>
      </c>
      <c r="I134" s="31">
        <v>0</v>
      </c>
      <c r="J134" s="30">
        <f aca="true" t="shared" si="6" ref="J134:J197">ROUND(G134*(1+(I134/100)),2)</f>
        <v>0</v>
      </c>
      <c r="K134" s="30">
        <f aca="true" t="shared" si="7" ref="K134:K197">ROUND(H134*(1+(I134/100)),2)</f>
        <v>0</v>
      </c>
      <c r="L134" s="26"/>
    </row>
    <row r="135" spans="2:12" ht="16.5" customHeight="1">
      <c r="B135" s="24">
        <v>130</v>
      </c>
      <c r="C135" s="25" t="s">
        <v>213</v>
      </c>
      <c r="D135" s="26"/>
      <c r="E135" s="27" t="s">
        <v>80</v>
      </c>
      <c r="F135" s="28">
        <v>1</v>
      </c>
      <c r="G135" s="29">
        <v>0</v>
      </c>
      <c r="H135" s="30">
        <f aca="true" t="shared" si="8" ref="H135:H198">F135*G135</f>
        <v>0</v>
      </c>
      <c r="I135" s="31">
        <v>0</v>
      </c>
      <c r="J135" s="30">
        <f t="shared" si="6"/>
        <v>0</v>
      </c>
      <c r="K135" s="30">
        <f t="shared" si="7"/>
        <v>0</v>
      </c>
      <c r="L135" s="26"/>
    </row>
    <row r="136" spans="2:12" ht="16.5" customHeight="1">
      <c r="B136" s="24">
        <v>131</v>
      </c>
      <c r="C136" s="25" t="s">
        <v>214</v>
      </c>
      <c r="D136" s="26"/>
      <c r="E136" s="27" t="s">
        <v>80</v>
      </c>
      <c r="F136" s="28">
        <v>30</v>
      </c>
      <c r="G136" s="29">
        <v>0</v>
      </c>
      <c r="H136" s="30">
        <f t="shared" si="8"/>
        <v>0</v>
      </c>
      <c r="I136" s="31">
        <v>0</v>
      </c>
      <c r="J136" s="30">
        <f t="shared" si="6"/>
        <v>0</v>
      </c>
      <c r="K136" s="30">
        <f t="shared" si="7"/>
        <v>0</v>
      </c>
      <c r="L136" s="26"/>
    </row>
    <row r="137" spans="2:12" ht="16.5" customHeight="1">
      <c r="B137" s="24">
        <v>132</v>
      </c>
      <c r="C137" s="25" t="s">
        <v>215</v>
      </c>
      <c r="D137" s="26"/>
      <c r="E137" s="27" t="s">
        <v>80</v>
      </c>
      <c r="F137" s="28">
        <v>60</v>
      </c>
      <c r="G137" s="29">
        <v>0</v>
      </c>
      <c r="H137" s="30">
        <f t="shared" si="8"/>
        <v>0</v>
      </c>
      <c r="I137" s="31">
        <v>0</v>
      </c>
      <c r="J137" s="30">
        <f t="shared" si="6"/>
        <v>0</v>
      </c>
      <c r="K137" s="30">
        <f t="shared" si="7"/>
        <v>0</v>
      </c>
      <c r="L137" s="26"/>
    </row>
    <row r="138" spans="2:12" ht="16.5" customHeight="1">
      <c r="B138" s="24">
        <v>133</v>
      </c>
      <c r="C138" s="39" t="s">
        <v>216</v>
      </c>
      <c r="D138" s="39"/>
      <c r="E138" s="40" t="s">
        <v>80</v>
      </c>
      <c r="F138" s="41">
        <f>1</f>
        <v>1</v>
      </c>
      <c r="G138" s="29">
        <v>0</v>
      </c>
      <c r="H138" s="30">
        <f t="shared" si="8"/>
        <v>0</v>
      </c>
      <c r="I138" s="31">
        <v>0</v>
      </c>
      <c r="J138" s="30">
        <f t="shared" si="6"/>
        <v>0</v>
      </c>
      <c r="K138" s="30">
        <f t="shared" si="7"/>
        <v>0</v>
      </c>
      <c r="L138" s="42"/>
    </row>
    <row r="139" spans="2:12" ht="16.5" customHeight="1">
      <c r="B139" s="24">
        <v>134</v>
      </c>
      <c r="C139" s="25" t="s">
        <v>217</v>
      </c>
      <c r="D139" s="26"/>
      <c r="E139" s="27" t="s">
        <v>80</v>
      </c>
      <c r="F139" s="28">
        <v>1</v>
      </c>
      <c r="G139" s="29">
        <v>0</v>
      </c>
      <c r="H139" s="30">
        <f t="shared" si="8"/>
        <v>0</v>
      </c>
      <c r="I139" s="31">
        <v>0</v>
      </c>
      <c r="J139" s="30">
        <f t="shared" si="6"/>
        <v>0</v>
      </c>
      <c r="K139" s="30">
        <f t="shared" si="7"/>
        <v>0</v>
      </c>
      <c r="L139" s="26"/>
    </row>
    <row r="140" spans="2:12" ht="16.5" customHeight="1">
      <c r="B140" s="24">
        <v>135</v>
      </c>
      <c r="C140" s="25" t="s">
        <v>218</v>
      </c>
      <c r="D140" s="26"/>
      <c r="E140" s="27" t="s">
        <v>80</v>
      </c>
      <c r="F140" s="28">
        <v>1</v>
      </c>
      <c r="G140" s="29">
        <v>0</v>
      </c>
      <c r="H140" s="30">
        <f t="shared" si="8"/>
        <v>0</v>
      </c>
      <c r="I140" s="31">
        <v>0</v>
      </c>
      <c r="J140" s="30">
        <f t="shared" si="6"/>
        <v>0</v>
      </c>
      <c r="K140" s="30">
        <f t="shared" si="7"/>
        <v>0</v>
      </c>
      <c r="L140" s="26"/>
    </row>
    <row r="141" spans="2:12" ht="16.5" customHeight="1">
      <c r="B141" s="24">
        <v>136</v>
      </c>
      <c r="C141" s="25" t="s">
        <v>219</v>
      </c>
      <c r="D141" s="26"/>
      <c r="E141" s="27" t="s">
        <v>80</v>
      </c>
      <c r="F141" s="28">
        <v>2</v>
      </c>
      <c r="G141" s="29">
        <v>0</v>
      </c>
      <c r="H141" s="30">
        <f t="shared" si="8"/>
        <v>0</v>
      </c>
      <c r="I141" s="31">
        <v>0</v>
      </c>
      <c r="J141" s="30">
        <f t="shared" si="6"/>
        <v>0</v>
      </c>
      <c r="K141" s="30">
        <f t="shared" si="7"/>
        <v>0</v>
      </c>
      <c r="L141" s="26"/>
    </row>
    <row r="142" spans="2:12" ht="16.5" customHeight="1">
      <c r="B142" s="24">
        <v>137</v>
      </c>
      <c r="C142" s="25" t="s">
        <v>220</v>
      </c>
      <c r="D142" s="26"/>
      <c r="E142" s="27" t="s">
        <v>80</v>
      </c>
      <c r="F142" s="28">
        <v>2</v>
      </c>
      <c r="G142" s="29">
        <v>0</v>
      </c>
      <c r="H142" s="30">
        <f t="shared" si="8"/>
        <v>0</v>
      </c>
      <c r="I142" s="31">
        <v>0</v>
      </c>
      <c r="J142" s="30">
        <f t="shared" si="6"/>
        <v>0</v>
      </c>
      <c r="K142" s="30">
        <f t="shared" si="7"/>
        <v>0</v>
      </c>
      <c r="L142" s="26"/>
    </row>
    <row r="143" spans="2:12" ht="16.5" customHeight="1">
      <c r="B143" s="24">
        <v>138</v>
      </c>
      <c r="C143" s="36" t="s">
        <v>221</v>
      </c>
      <c r="D143" s="26"/>
      <c r="E143" s="27" t="s">
        <v>80</v>
      </c>
      <c r="F143" s="28">
        <v>5</v>
      </c>
      <c r="G143" s="29">
        <v>0</v>
      </c>
      <c r="H143" s="30">
        <f t="shared" si="8"/>
        <v>0</v>
      </c>
      <c r="I143" s="31">
        <v>0</v>
      </c>
      <c r="J143" s="30">
        <f t="shared" si="6"/>
        <v>0</v>
      </c>
      <c r="K143" s="30">
        <f t="shared" si="7"/>
        <v>0</v>
      </c>
      <c r="L143" s="26"/>
    </row>
    <row r="144" spans="2:12" ht="16.5" customHeight="1">
      <c r="B144" s="24">
        <v>139</v>
      </c>
      <c r="C144" s="36" t="s">
        <v>222</v>
      </c>
      <c r="D144" s="26"/>
      <c r="E144" s="27" t="s">
        <v>80</v>
      </c>
      <c r="F144" s="28">
        <v>5</v>
      </c>
      <c r="G144" s="29">
        <v>0</v>
      </c>
      <c r="H144" s="30">
        <f t="shared" si="8"/>
        <v>0</v>
      </c>
      <c r="I144" s="31">
        <v>0</v>
      </c>
      <c r="J144" s="30">
        <f t="shared" si="6"/>
        <v>0</v>
      </c>
      <c r="K144" s="30">
        <f t="shared" si="7"/>
        <v>0</v>
      </c>
      <c r="L144" s="26"/>
    </row>
    <row r="145" spans="2:12" ht="16.5" customHeight="1">
      <c r="B145" s="24">
        <v>140</v>
      </c>
      <c r="C145" s="25" t="s">
        <v>223</v>
      </c>
      <c r="D145" s="26"/>
      <c r="E145" s="27" t="s">
        <v>80</v>
      </c>
      <c r="F145" s="28">
        <v>10</v>
      </c>
      <c r="G145" s="29">
        <v>0</v>
      </c>
      <c r="H145" s="30">
        <f t="shared" si="8"/>
        <v>0</v>
      </c>
      <c r="I145" s="31">
        <v>0</v>
      </c>
      <c r="J145" s="30">
        <f t="shared" si="6"/>
        <v>0</v>
      </c>
      <c r="K145" s="30">
        <f t="shared" si="7"/>
        <v>0</v>
      </c>
      <c r="L145" s="26"/>
    </row>
    <row r="146" spans="2:12" ht="16.5" customHeight="1">
      <c r="B146" s="24">
        <v>141</v>
      </c>
      <c r="C146" s="36" t="s">
        <v>224</v>
      </c>
      <c r="D146" s="26"/>
      <c r="E146" s="27" t="s">
        <v>80</v>
      </c>
      <c r="F146" s="28">
        <v>10</v>
      </c>
      <c r="G146" s="29">
        <v>0</v>
      </c>
      <c r="H146" s="30">
        <f t="shared" si="8"/>
        <v>0</v>
      </c>
      <c r="I146" s="31">
        <v>0</v>
      </c>
      <c r="J146" s="30">
        <f t="shared" si="6"/>
        <v>0</v>
      </c>
      <c r="K146" s="30">
        <f t="shared" si="7"/>
        <v>0</v>
      </c>
      <c r="L146" s="26"/>
    </row>
    <row r="147" spans="2:12" ht="16.5" customHeight="1">
      <c r="B147" s="24">
        <v>142</v>
      </c>
      <c r="C147" s="25" t="s">
        <v>225</v>
      </c>
      <c r="D147" s="26"/>
      <c r="E147" s="27" t="s">
        <v>80</v>
      </c>
      <c r="F147" s="28">
        <v>3</v>
      </c>
      <c r="G147" s="29">
        <v>0</v>
      </c>
      <c r="H147" s="30">
        <f t="shared" si="8"/>
        <v>0</v>
      </c>
      <c r="I147" s="31">
        <v>0</v>
      </c>
      <c r="J147" s="30">
        <f t="shared" si="6"/>
        <v>0</v>
      </c>
      <c r="K147" s="30">
        <f t="shared" si="7"/>
        <v>0</v>
      </c>
      <c r="L147" s="26"/>
    </row>
    <row r="148" spans="2:12" ht="16.5" customHeight="1">
      <c r="B148" s="24">
        <v>143</v>
      </c>
      <c r="C148" s="25" t="s">
        <v>226</v>
      </c>
      <c r="D148" s="26"/>
      <c r="E148" s="27" t="s">
        <v>80</v>
      </c>
      <c r="F148" s="28">
        <v>10</v>
      </c>
      <c r="G148" s="29">
        <v>0</v>
      </c>
      <c r="H148" s="30">
        <f t="shared" si="8"/>
        <v>0</v>
      </c>
      <c r="I148" s="31">
        <v>0</v>
      </c>
      <c r="J148" s="30">
        <f t="shared" si="6"/>
        <v>0</v>
      </c>
      <c r="K148" s="30">
        <f t="shared" si="7"/>
        <v>0</v>
      </c>
      <c r="L148" s="26"/>
    </row>
    <row r="149" spans="2:12" ht="16.5" customHeight="1">
      <c r="B149" s="24">
        <v>144</v>
      </c>
      <c r="C149" s="36" t="s">
        <v>227</v>
      </c>
      <c r="D149" s="26"/>
      <c r="E149" s="27" t="s">
        <v>80</v>
      </c>
      <c r="F149" s="28">
        <v>60</v>
      </c>
      <c r="G149" s="29">
        <v>0</v>
      </c>
      <c r="H149" s="30">
        <f t="shared" si="8"/>
        <v>0</v>
      </c>
      <c r="I149" s="31">
        <v>0</v>
      </c>
      <c r="J149" s="30">
        <f t="shared" si="6"/>
        <v>0</v>
      </c>
      <c r="K149" s="30">
        <f t="shared" si="7"/>
        <v>0</v>
      </c>
      <c r="L149" s="26"/>
    </row>
    <row r="150" spans="2:12" ht="16.5" customHeight="1">
      <c r="B150" s="24">
        <v>145</v>
      </c>
      <c r="C150" s="36" t="s">
        <v>228</v>
      </c>
      <c r="D150" s="26"/>
      <c r="E150" s="27" t="s">
        <v>80</v>
      </c>
      <c r="F150" s="28">
        <v>15</v>
      </c>
      <c r="G150" s="29">
        <v>0</v>
      </c>
      <c r="H150" s="30">
        <f t="shared" si="8"/>
        <v>0</v>
      </c>
      <c r="I150" s="31">
        <v>0</v>
      </c>
      <c r="J150" s="30">
        <f t="shared" si="6"/>
        <v>0</v>
      </c>
      <c r="K150" s="30">
        <f t="shared" si="7"/>
        <v>0</v>
      </c>
      <c r="L150" s="26"/>
    </row>
    <row r="151" spans="2:12" ht="16.5" customHeight="1">
      <c r="B151" s="24">
        <v>146</v>
      </c>
      <c r="C151" s="36" t="s">
        <v>229</v>
      </c>
      <c r="D151" s="26"/>
      <c r="E151" s="27" t="s">
        <v>80</v>
      </c>
      <c r="F151" s="28">
        <v>15</v>
      </c>
      <c r="G151" s="29">
        <v>0</v>
      </c>
      <c r="H151" s="30">
        <f t="shared" si="8"/>
        <v>0</v>
      </c>
      <c r="I151" s="31">
        <v>0</v>
      </c>
      <c r="J151" s="30">
        <f t="shared" si="6"/>
        <v>0</v>
      </c>
      <c r="K151" s="30">
        <f t="shared" si="7"/>
        <v>0</v>
      </c>
      <c r="L151" s="26"/>
    </row>
    <row r="152" spans="2:12" ht="16.5" customHeight="1">
      <c r="B152" s="24">
        <v>147</v>
      </c>
      <c r="C152" s="36" t="s">
        <v>230</v>
      </c>
      <c r="D152" s="26"/>
      <c r="E152" s="27" t="s">
        <v>80</v>
      </c>
      <c r="F152" s="28">
        <v>3</v>
      </c>
      <c r="G152" s="29">
        <v>0</v>
      </c>
      <c r="H152" s="30">
        <f t="shared" si="8"/>
        <v>0</v>
      </c>
      <c r="I152" s="31">
        <v>0</v>
      </c>
      <c r="J152" s="30">
        <f t="shared" si="6"/>
        <v>0</v>
      </c>
      <c r="K152" s="30">
        <f t="shared" si="7"/>
        <v>0</v>
      </c>
      <c r="L152" s="26"/>
    </row>
    <row r="153" spans="2:12" ht="16.5" customHeight="1">
      <c r="B153" s="24">
        <v>148</v>
      </c>
      <c r="C153" s="36" t="s">
        <v>231</v>
      </c>
      <c r="D153" s="26"/>
      <c r="E153" s="27" t="s">
        <v>80</v>
      </c>
      <c r="F153" s="28">
        <v>3</v>
      </c>
      <c r="G153" s="29">
        <v>0</v>
      </c>
      <c r="H153" s="30">
        <f t="shared" si="8"/>
        <v>0</v>
      </c>
      <c r="I153" s="31">
        <v>0</v>
      </c>
      <c r="J153" s="30">
        <f t="shared" si="6"/>
        <v>0</v>
      </c>
      <c r="K153" s="30">
        <f t="shared" si="7"/>
        <v>0</v>
      </c>
      <c r="L153" s="26"/>
    </row>
    <row r="154" spans="2:12" ht="16.5" customHeight="1">
      <c r="B154" s="24">
        <v>149</v>
      </c>
      <c r="C154" s="25" t="s">
        <v>232</v>
      </c>
      <c r="D154" s="26"/>
      <c r="E154" s="27" t="s">
        <v>80</v>
      </c>
      <c r="F154" s="28">
        <v>1</v>
      </c>
      <c r="G154" s="29">
        <v>0</v>
      </c>
      <c r="H154" s="30">
        <f t="shared" si="8"/>
        <v>0</v>
      </c>
      <c r="I154" s="31">
        <v>0</v>
      </c>
      <c r="J154" s="30">
        <f t="shared" si="6"/>
        <v>0</v>
      </c>
      <c r="K154" s="30">
        <f t="shared" si="7"/>
        <v>0</v>
      </c>
      <c r="L154" s="26"/>
    </row>
    <row r="155" spans="2:12" ht="16.5" customHeight="1">
      <c r="B155" s="24">
        <v>150</v>
      </c>
      <c r="C155" s="25" t="s">
        <v>233</v>
      </c>
      <c r="D155" s="26"/>
      <c r="E155" s="27" t="s">
        <v>80</v>
      </c>
      <c r="F155" s="28">
        <v>5</v>
      </c>
      <c r="G155" s="29">
        <v>0</v>
      </c>
      <c r="H155" s="30">
        <f t="shared" si="8"/>
        <v>0</v>
      </c>
      <c r="I155" s="31">
        <v>0</v>
      </c>
      <c r="J155" s="30">
        <f t="shared" si="6"/>
        <v>0</v>
      </c>
      <c r="K155" s="30">
        <f t="shared" si="7"/>
        <v>0</v>
      </c>
      <c r="L155" s="26"/>
    </row>
    <row r="156" spans="2:12" ht="16.5" customHeight="1">
      <c r="B156" s="24">
        <v>151</v>
      </c>
      <c r="C156" s="25" t="s">
        <v>234</v>
      </c>
      <c r="D156" s="26"/>
      <c r="E156" s="27" t="s">
        <v>80</v>
      </c>
      <c r="F156" s="28">
        <v>70</v>
      </c>
      <c r="G156" s="29">
        <v>0</v>
      </c>
      <c r="H156" s="30">
        <f t="shared" si="8"/>
        <v>0</v>
      </c>
      <c r="I156" s="31">
        <v>0</v>
      </c>
      <c r="J156" s="30">
        <f t="shared" si="6"/>
        <v>0</v>
      </c>
      <c r="K156" s="30">
        <f t="shared" si="7"/>
        <v>0</v>
      </c>
      <c r="L156" s="26"/>
    </row>
    <row r="157" spans="2:12" ht="16.5" customHeight="1">
      <c r="B157" s="24">
        <v>152</v>
      </c>
      <c r="C157" s="25" t="s">
        <v>235</v>
      </c>
      <c r="D157" s="26"/>
      <c r="E157" s="27" t="s">
        <v>80</v>
      </c>
      <c r="F157" s="28">
        <v>40</v>
      </c>
      <c r="G157" s="29">
        <v>0</v>
      </c>
      <c r="H157" s="30">
        <f t="shared" si="8"/>
        <v>0</v>
      </c>
      <c r="I157" s="31">
        <v>0</v>
      </c>
      <c r="J157" s="30">
        <f t="shared" si="6"/>
        <v>0</v>
      </c>
      <c r="K157" s="30">
        <f t="shared" si="7"/>
        <v>0</v>
      </c>
      <c r="L157" s="26"/>
    </row>
    <row r="158" spans="2:12" ht="16.5" customHeight="1">
      <c r="B158" s="24">
        <v>153</v>
      </c>
      <c r="C158" s="25" t="s">
        <v>236</v>
      </c>
      <c r="D158" s="26"/>
      <c r="E158" s="27" t="s">
        <v>80</v>
      </c>
      <c r="F158" s="28">
        <v>10</v>
      </c>
      <c r="G158" s="29">
        <v>0</v>
      </c>
      <c r="H158" s="30">
        <f t="shared" si="8"/>
        <v>0</v>
      </c>
      <c r="I158" s="31">
        <v>0</v>
      </c>
      <c r="J158" s="30">
        <f t="shared" si="6"/>
        <v>0</v>
      </c>
      <c r="K158" s="30">
        <f t="shared" si="7"/>
        <v>0</v>
      </c>
      <c r="L158" s="26"/>
    </row>
    <row r="159" spans="2:12" ht="16.5" customHeight="1">
      <c r="B159" s="24">
        <v>154</v>
      </c>
      <c r="C159" s="25" t="s">
        <v>237</v>
      </c>
      <c r="D159" s="26"/>
      <c r="E159" s="27" t="s">
        <v>80</v>
      </c>
      <c r="F159" s="28">
        <v>1</v>
      </c>
      <c r="G159" s="29">
        <v>0</v>
      </c>
      <c r="H159" s="30">
        <f t="shared" si="8"/>
        <v>0</v>
      </c>
      <c r="I159" s="31">
        <v>0</v>
      </c>
      <c r="J159" s="30">
        <f t="shared" si="6"/>
        <v>0</v>
      </c>
      <c r="K159" s="30">
        <f t="shared" si="7"/>
        <v>0</v>
      </c>
      <c r="L159" s="26"/>
    </row>
    <row r="160" spans="2:12" ht="16.5" customHeight="1">
      <c r="B160" s="24">
        <v>155</v>
      </c>
      <c r="C160" s="25" t="s">
        <v>238</v>
      </c>
      <c r="D160" s="26"/>
      <c r="E160" s="27" t="s">
        <v>80</v>
      </c>
      <c r="F160" s="28">
        <v>1</v>
      </c>
      <c r="G160" s="29">
        <v>0</v>
      </c>
      <c r="H160" s="30">
        <f t="shared" si="8"/>
        <v>0</v>
      </c>
      <c r="I160" s="31">
        <v>0</v>
      </c>
      <c r="J160" s="30">
        <f t="shared" si="6"/>
        <v>0</v>
      </c>
      <c r="K160" s="30">
        <f t="shared" si="7"/>
        <v>0</v>
      </c>
      <c r="L160" s="26"/>
    </row>
    <row r="161" spans="2:12" ht="16.5" customHeight="1">
      <c r="B161" s="24">
        <v>156</v>
      </c>
      <c r="C161" s="37" t="s">
        <v>239</v>
      </c>
      <c r="D161" s="26"/>
      <c r="E161" s="27" t="s">
        <v>80</v>
      </c>
      <c r="F161" s="28">
        <v>5</v>
      </c>
      <c r="G161" s="29">
        <v>0</v>
      </c>
      <c r="H161" s="30">
        <f t="shared" si="8"/>
        <v>0</v>
      </c>
      <c r="I161" s="31">
        <v>0</v>
      </c>
      <c r="J161" s="30">
        <f t="shared" si="6"/>
        <v>0</v>
      </c>
      <c r="K161" s="30">
        <f t="shared" si="7"/>
        <v>0</v>
      </c>
      <c r="L161" s="26"/>
    </row>
    <row r="162" spans="2:12" ht="16.5" customHeight="1">
      <c r="B162" s="24">
        <v>157</v>
      </c>
      <c r="C162" s="36" t="s">
        <v>240</v>
      </c>
      <c r="D162" s="26"/>
      <c r="E162" s="27" t="s">
        <v>80</v>
      </c>
      <c r="F162" s="28">
        <v>1</v>
      </c>
      <c r="G162" s="29">
        <v>0</v>
      </c>
      <c r="H162" s="30">
        <f t="shared" si="8"/>
        <v>0</v>
      </c>
      <c r="I162" s="31">
        <v>0</v>
      </c>
      <c r="J162" s="30">
        <f t="shared" si="6"/>
        <v>0</v>
      </c>
      <c r="K162" s="30">
        <f t="shared" si="7"/>
        <v>0</v>
      </c>
      <c r="L162" s="26"/>
    </row>
    <row r="163" spans="2:12" ht="16.5" customHeight="1">
      <c r="B163" s="24">
        <v>158</v>
      </c>
      <c r="C163" s="25" t="s">
        <v>241</v>
      </c>
      <c r="D163" s="26"/>
      <c r="E163" s="27" t="s">
        <v>80</v>
      </c>
      <c r="F163" s="28">
        <v>2</v>
      </c>
      <c r="G163" s="29">
        <v>0</v>
      </c>
      <c r="H163" s="30">
        <f t="shared" si="8"/>
        <v>0</v>
      </c>
      <c r="I163" s="31">
        <v>0</v>
      </c>
      <c r="J163" s="30">
        <f t="shared" si="6"/>
        <v>0</v>
      </c>
      <c r="K163" s="30">
        <f t="shared" si="7"/>
        <v>0</v>
      </c>
      <c r="L163" s="26"/>
    </row>
    <row r="164" spans="2:12" ht="16.5" customHeight="1">
      <c r="B164" s="24">
        <v>159</v>
      </c>
      <c r="C164" s="25" t="s">
        <v>242</v>
      </c>
      <c r="D164" s="26"/>
      <c r="E164" s="27" t="s">
        <v>80</v>
      </c>
      <c r="F164" s="28">
        <v>1</v>
      </c>
      <c r="G164" s="29">
        <v>0</v>
      </c>
      <c r="H164" s="30">
        <f t="shared" si="8"/>
        <v>0</v>
      </c>
      <c r="I164" s="31">
        <v>0</v>
      </c>
      <c r="J164" s="30">
        <f t="shared" si="6"/>
        <v>0</v>
      </c>
      <c r="K164" s="30">
        <f t="shared" si="7"/>
        <v>0</v>
      </c>
      <c r="L164" s="26"/>
    </row>
    <row r="165" spans="2:12" ht="16.5" customHeight="1">
      <c r="B165" s="24">
        <v>160</v>
      </c>
      <c r="C165" s="25" t="s">
        <v>243</v>
      </c>
      <c r="D165" s="26"/>
      <c r="E165" s="27" t="s">
        <v>80</v>
      </c>
      <c r="F165" s="28">
        <v>10</v>
      </c>
      <c r="G165" s="29">
        <v>0</v>
      </c>
      <c r="H165" s="30">
        <f t="shared" si="8"/>
        <v>0</v>
      </c>
      <c r="I165" s="31">
        <v>0</v>
      </c>
      <c r="J165" s="30">
        <f t="shared" si="6"/>
        <v>0</v>
      </c>
      <c r="K165" s="30">
        <f t="shared" si="7"/>
        <v>0</v>
      </c>
      <c r="L165" s="26"/>
    </row>
    <row r="166" spans="2:12" ht="16.5" customHeight="1">
      <c r="B166" s="24">
        <v>161</v>
      </c>
      <c r="C166" s="25" t="s">
        <v>244</v>
      </c>
      <c r="D166" s="26"/>
      <c r="E166" s="27" t="s">
        <v>80</v>
      </c>
      <c r="F166" s="28">
        <v>1</v>
      </c>
      <c r="G166" s="29">
        <v>0</v>
      </c>
      <c r="H166" s="30">
        <f t="shared" si="8"/>
        <v>0</v>
      </c>
      <c r="I166" s="31">
        <v>0</v>
      </c>
      <c r="J166" s="30">
        <f t="shared" si="6"/>
        <v>0</v>
      </c>
      <c r="K166" s="30">
        <f t="shared" si="7"/>
        <v>0</v>
      </c>
      <c r="L166" s="26"/>
    </row>
    <row r="167" spans="2:12" ht="16.5" customHeight="1">
      <c r="B167" s="24">
        <v>162</v>
      </c>
      <c r="C167" s="25" t="s">
        <v>245</v>
      </c>
      <c r="D167" s="26"/>
      <c r="E167" s="27" t="s">
        <v>80</v>
      </c>
      <c r="F167" s="28">
        <v>170</v>
      </c>
      <c r="G167" s="29">
        <v>0</v>
      </c>
      <c r="H167" s="30">
        <f t="shared" si="8"/>
        <v>0</v>
      </c>
      <c r="I167" s="31">
        <v>0</v>
      </c>
      <c r="J167" s="30">
        <f t="shared" si="6"/>
        <v>0</v>
      </c>
      <c r="K167" s="30">
        <f t="shared" si="7"/>
        <v>0</v>
      </c>
      <c r="L167" s="26"/>
    </row>
    <row r="168" spans="2:12" ht="16.5" customHeight="1">
      <c r="B168" s="24">
        <v>163</v>
      </c>
      <c r="C168" s="25" t="s">
        <v>246</v>
      </c>
      <c r="D168" s="26"/>
      <c r="E168" s="27" t="s">
        <v>80</v>
      </c>
      <c r="F168" s="28">
        <v>4</v>
      </c>
      <c r="G168" s="29">
        <v>0</v>
      </c>
      <c r="H168" s="30">
        <f t="shared" si="8"/>
        <v>0</v>
      </c>
      <c r="I168" s="31">
        <v>0</v>
      </c>
      <c r="J168" s="30">
        <f t="shared" si="6"/>
        <v>0</v>
      </c>
      <c r="K168" s="30">
        <f t="shared" si="7"/>
        <v>0</v>
      </c>
      <c r="L168" s="26"/>
    </row>
    <row r="169" spans="2:12" ht="16.5" customHeight="1">
      <c r="B169" s="24">
        <v>164</v>
      </c>
      <c r="C169" s="36" t="s">
        <v>247</v>
      </c>
      <c r="D169" s="26"/>
      <c r="E169" s="27" t="s">
        <v>80</v>
      </c>
      <c r="F169" s="28">
        <v>1</v>
      </c>
      <c r="G169" s="29">
        <v>0</v>
      </c>
      <c r="H169" s="30">
        <f t="shared" si="8"/>
        <v>0</v>
      </c>
      <c r="I169" s="31">
        <v>0</v>
      </c>
      <c r="J169" s="30">
        <f t="shared" si="6"/>
        <v>0</v>
      </c>
      <c r="K169" s="30">
        <f t="shared" si="7"/>
        <v>0</v>
      </c>
      <c r="L169" s="26"/>
    </row>
    <row r="170" spans="2:12" ht="16.5" customHeight="1">
      <c r="B170" s="24">
        <v>165</v>
      </c>
      <c r="C170" s="25" t="s">
        <v>248</v>
      </c>
      <c r="D170" s="26"/>
      <c r="E170" s="27" t="s">
        <v>80</v>
      </c>
      <c r="F170" s="28">
        <v>10</v>
      </c>
      <c r="G170" s="29">
        <v>0</v>
      </c>
      <c r="H170" s="30">
        <f t="shared" si="8"/>
        <v>0</v>
      </c>
      <c r="I170" s="31">
        <v>0</v>
      </c>
      <c r="J170" s="30">
        <f t="shared" si="6"/>
        <v>0</v>
      </c>
      <c r="K170" s="30">
        <f t="shared" si="7"/>
        <v>0</v>
      </c>
      <c r="L170" s="26"/>
    </row>
    <row r="171" spans="2:12" ht="16.5" customHeight="1">
      <c r="B171" s="24">
        <v>166</v>
      </c>
      <c r="C171" s="25" t="s">
        <v>249</v>
      </c>
      <c r="D171" s="26"/>
      <c r="E171" s="27" t="s">
        <v>80</v>
      </c>
      <c r="F171" s="28">
        <v>1</v>
      </c>
      <c r="G171" s="29">
        <v>0</v>
      </c>
      <c r="H171" s="30">
        <f t="shared" si="8"/>
        <v>0</v>
      </c>
      <c r="I171" s="31">
        <v>0</v>
      </c>
      <c r="J171" s="30">
        <f t="shared" si="6"/>
        <v>0</v>
      </c>
      <c r="K171" s="30">
        <f t="shared" si="7"/>
        <v>0</v>
      </c>
      <c r="L171" s="26"/>
    </row>
    <row r="172" spans="2:12" ht="16.5" customHeight="1">
      <c r="B172" s="24">
        <v>167</v>
      </c>
      <c r="C172" s="25" t="s">
        <v>250</v>
      </c>
      <c r="D172" s="26"/>
      <c r="E172" s="27" t="s">
        <v>80</v>
      </c>
      <c r="F172" s="28">
        <v>3</v>
      </c>
      <c r="G172" s="29">
        <v>0</v>
      </c>
      <c r="H172" s="30">
        <f t="shared" si="8"/>
        <v>0</v>
      </c>
      <c r="I172" s="31">
        <v>0</v>
      </c>
      <c r="J172" s="30">
        <f t="shared" si="6"/>
        <v>0</v>
      </c>
      <c r="K172" s="30">
        <f t="shared" si="7"/>
        <v>0</v>
      </c>
      <c r="L172" s="26"/>
    </row>
    <row r="173" spans="2:12" ht="16.5" customHeight="1">
      <c r="B173" s="24">
        <v>168</v>
      </c>
      <c r="C173" s="25" t="s">
        <v>251</v>
      </c>
      <c r="D173" s="26"/>
      <c r="E173" s="27" t="s">
        <v>80</v>
      </c>
      <c r="F173" s="28">
        <v>3</v>
      </c>
      <c r="G173" s="29">
        <v>0</v>
      </c>
      <c r="H173" s="30">
        <f t="shared" si="8"/>
        <v>0</v>
      </c>
      <c r="I173" s="31">
        <v>0</v>
      </c>
      <c r="J173" s="30">
        <f t="shared" si="6"/>
        <v>0</v>
      </c>
      <c r="K173" s="30">
        <f t="shared" si="7"/>
        <v>0</v>
      </c>
      <c r="L173" s="26"/>
    </row>
    <row r="174" spans="2:12" ht="16.5" customHeight="1">
      <c r="B174" s="24">
        <v>169</v>
      </c>
      <c r="C174" s="25" t="s">
        <v>252</v>
      </c>
      <c r="D174" s="26"/>
      <c r="E174" s="27" t="s">
        <v>80</v>
      </c>
      <c r="F174" s="28">
        <v>40</v>
      </c>
      <c r="G174" s="29">
        <v>0</v>
      </c>
      <c r="H174" s="30">
        <f t="shared" si="8"/>
        <v>0</v>
      </c>
      <c r="I174" s="31">
        <v>0</v>
      </c>
      <c r="J174" s="30">
        <f t="shared" si="6"/>
        <v>0</v>
      </c>
      <c r="K174" s="30">
        <f t="shared" si="7"/>
        <v>0</v>
      </c>
      <c r="L174" s="26"/>
    </row>
    <row r="175" spans="2:12" ht="16.5" customHeight="1">
      <c r="B175" s="24">
        <v>170</v>
      </c>
      <c r="C175" s="25" t="s">
        <v>253</v>
      </c>
      <c r="D175" s="26"/>
      <c r="E175" s="27" t="s">
        <v>80</v>
      </c>
      <c r="F175" s="28">
        <v>20</v>
      </c>
      <c r="G175" s="29">
        <v>0</v>
      </c>
      <c r="H175" s="30">
        <f t="shared" si="8"/>
        <v>0</v>
      </c>
      <c r="I175" s="31">
        <v>0</v>
      </c>
      <c r="J175" s="30">
        <f t="shared" si="6"/>
        <v>0</v>
      </c>
      <c r="K175" s="30">
        <f t="shared" si="7"/>
        <v>0</v>
      </c>
      <c r="L175" s="26"/>
    </row>
    <row r="176" spans="2:12" ht="16.5" customHeight="1">
      <c r="B176" s="24">
        <v>171</v>
      </c>
      <c r="C176" s="25" t="s">
        <v>254</v>
      </c>
      <c r="D176" s="26"/>
      <c r="E176" s="27" t="s">
        <v>80</v>
      </c>
      <c r="F176" s="28">
        <v>2</v>
      </c>
      <c r="G176" s="29">
        <v>0</v>
      </c>
      <c r="H176" s="30">
        <f t="shared" si="8"/>
        <v>0</v>
      </c>
      <c r="I176" s="31">
        <v>0</v>
      </c>
      <c r="J176" s="30">
        <f t="shared" si="6"/>
        <v>0</v>
      </c>
      <c r="K176" s="30">
        <f t="shared" si="7"/>
        <v>0</v>
      </c>
      <c r="L176" s="26"/>
    </row>
    <row r="177" spans="2:12" ht="16.5" customHeight="1">
      <c r="B177" s="24">
        <v>172</v>
      </c>
      <c r="C177" s="25" t="s">
        <v>255</v>
      </c>
      <c r="D177" s="26"/>
      <c r="E177" s="27" t="s">
        <v>80</v>
      </c>
      <c r="F177" s="28">
        <v>10</v>
      </c>
      <c r="G177" s="29">
        <v>0</v>
      </c>
      <c r="H177" s="30">
        <f t="shared" si="8"/>
        <v>0</v>
      </c>
      <c r="I177" s="31">
        <v>0</v>
      </c>
      <c r="J177" s="30">
        <f t="shared" si="6"/>
        <v>0</v>
      </c>
      <c r="K177" s="30">
        <f t="shared" si="7"/>
        <v>0</v>
      </c>
      <c r="L177" s="26"/>
    </row>
    <row r="178" spans="2:12" ht="16.5" customHeight="1">
      <c r="B178" s="24">
        <v>173</v>
      </c>
      <c r="C178" s="25" t="s">
        <v>256</v>
      </c>
      <c r="D178" s="26"/>
      <c r="E178" s="27" t="s">
        <v>80</v>
      </c>
      <c r="F178" s="28">
        <v>50</v>
      </c>
      <c r="G178" s="29">
        <v>0</v>
      </c>
      <c r="H178" s="30">
        <f t="shared" si="8"/>
        <v>0</v>
      </c>
      <c r="I178" s="31">
        <v>0</v>
      </c>
      <c r="J178" s="30">
        <f t="shared" si="6"/>
        <v>0</v>
      </c>
      <c r="K178" s="30">
        <f t="shared" si="7"/>
        <v>0</v>
      </c>
      <c r="L178" s="26"/>
    </row>
    <row r="179" spans="2:12" ht="16.5" customHeight="1">
      <c r="B179" s="24">
        <v>174</v>
      </c>
      <c r="C179" s="25" t="s">
        <v>257</v>
      </c>
      <c r="D179" s="26"/>
      <c r="E179" s="27" t="s">
        <v>80</v>
      </c>
      <c r="F179" s="28">
        <v>5</v>
      </c>
      <c r="G179" s="29">
        <v>0</v>
      </c>
      <c r="H179" s="30">
        <f t="shared" si="8"/>
        <v>0</v>
      </c>
      <c r="I179" s="31">
        <v>0</v>
      </c>
      <c r="J179" s="30">
        <f t="shared" si="6"/>
        <v>0</v>
      </c>
      <c r="K179" s="30">
        <f t="shared" si="7"/>
        <v>0</v>
      </c>
      <c r="L179" s="26"/>
    </row>
    <row r="180" spans="2:12" ht="16.5" customHeight="1">
      <c r="B180" s="24">
        <v>175</v>
      </c>
      <c r="C180" s="25" t="s">
        <v>258</v>
      </c>
      <c r="D180" s="26"/>
      <c r="E180" s="27" t="s">
        <v>80</v>
      </c>
      <c r="F180" s="28">
        <v>15</v>
      </c>
      <c r="G180" s="29">
        <v>0</v>
      </c>
      <c r="H180" s="30">
        <f t="shared" si="8"/>
        <v>0</v>
      </c>
      <c r="I180" s="31">
        <v>0</v>
      </c>
      <c r="J180" s="30">
        <f t="shared" si="6"/>
        <v>0</v>
      </c>
      <c r="K180" s="30">
        <f t="shared" si="7"/>
        <v>0</v>
      </c>
      <c r="L180" s="26"/>
    </row>
    <row r="181" spans="2:12" ht="16.5" customHeight="1">
      <c r="B181" s="24">
        <v>176</v>
      </c>
      <c r="C181" s="36" t="s">
        <v>259</v>
      </c>
      <c r="D181" s="26"/>
      <c r="E181" s="27" t="s">
        <v>80</v>
      </c>
      <c r="F181" s="28">
        <v>3</v>
      </c>
      <c r="G181" s="29">
        <v>0</v>
      </c>
      <c r="H181" s="30">
        <f t="shared" si="8"/>
        <v>0</v>
      </c>
      <c r="I181" s="31">
        <v>0</v>
      </c>
      <c r="J181" s="30">
        <f t="shared" si="6"/>
        <v>0</v>
      </c>
      <c r="K181" s="30">
        <f t="shared" si="7"/>
        <v>0</v>
      </c>
      <c r="L181" s="26"/>
    </row>
    <row r="182" spans="2:12" ht="16.5" customHeight="1">
      <c r="B182" s="24">
        <v>177</v>
      </c>
      <c r="C182" s="25" t="s">
        <v>260</v>
      </c>
      <c r="D182" s="26"/>
      <c r="E182" s="27" t="s">
        <v>80</v>
      </c>
      <c r="F182" s="28">
        <v>2</v>
      </c>
      <c r="G182" s="29">
        <v>0</v>
      </c>
      <c r="H182" s="30">
        <f t="shared" si="8"/>
        <v>0</v>
      </c>
      <c r="I182" s="31">
        <v>0</v>
      </c>
      <c r="J182" s="30">
        <f t="shared" si="6"/>
        <v>0</v>
      </c>
      <c r="K182" s="30">
        <f t="shared" si="7"/>
        <v>0</v>
      </c>
      <c r="L182" s="26"/>
    </row>
    <row r="183" spans="2:12" ht="16.5" customHeight="1">
      <c r="B183" s="24">
        <v>178</v>
      </c>
      <c r="C183" s="25" t="s">
        <v>261</v>
      </c>
      <c r="D183" s="26"/>
      <c r="E183" s="27" t="s">
        <v>80</v>
      </c>
      <c r="F183" s="28">
        <v>25</v>
      </c>
      <c r="G183" s="29">
        <v>0</v>
      </c>
      <c r="H183" s="30">
        <f t="shared" si="8"/>
        <v>0</v>
      </c>
      <c r="I183" s="31">
        <v>0</v>
      </c>
      <c r="J183" s="30">
        <f t="shared" si="6"/>
        <v>0</v>
      </c>
      <c r="K183" s="30">
        <f t="shared" si="7"/>
        <v>0</v>
      </c>
      <c r="L183" s="26"/>
    </row>
    <row r="184" spans="2:12" ht="16.5" customHeight="1">
      <c r="B184" s="24">
        <v>179</v>
      </c>
      <c r="C184" s="25" t="s">
        <v>262</v>
      </c>
      <c r="D184" s="26"/>
      <c r="E184" s="27" t="s">
        <v>80</v>
      </c>
      <c r="F184" s="28">
        <v>20</v>
      </c>
      <c r="G184" s="29">
        <v>0</v>
      </c>
      <c r="H184" s="30">
        <f t="shared" si="8"/>
        <v>0</v>
      </c>
      <c r="I184" s="31">
        <v>0</v>
      </c>
      <c r="J184" s="30">
        <f t="shared" si="6"/>
        <v>0</v>
      </c>
      <c r="K184" s="30">
        <f t="shared" si="7"/>
        <v>0</v>
      </c>
      <c r="L184" s="26"/>
    </row>
    <row r="185" spans="2:12" ht="16.5" customHeight="1">
      <c r="B185" s="24">
        <v>180</v>
      </c>
      <c r="C185" s="25" t="s">
        <v>263</v>
      </c>
      <c r="D185" s="26"/>
      <c r="E185" s="27" t="s">
        <v>80</v>
      </c>
      <c r="F185" s="28">
        <v>1</v>
      </c>
      <c r="G185" s="29">
        <v>0</v>
      </c>
      <c r="H185" s="30">
        <f t="shared" si="8"/>
        <v>0</v>
      </c>
      <c r="I185" s="31">
        <v>0</v>
      </c>
      <c r="J185" s="30">
        <f t="shared" si="6"/>
        <v>0</v>
      </c>
      <c r="K185" s="30">
        <f t="shared" si="7"/>
        <v>0</v>
      </c>
      <c r="L185" s="26"/>
    </row>
    <row r="186" spans="2:12" ht="16.5" customHeight="1">
      <c r="B186" s="24">
        <v>181</v>
      </c>
      <c r="C186" s="25" t="s">
        <v>264</v>
      </c>
      <c r="D186" s="26"/>
      <c r="E186" s="27" t="s">
        <v>80</v>
      </c>
      <c r="F186" s="28">
        <v>2</v>
      </c>
      <c r="G186" s="29">
        <v>0</v>
      </c>
      <c r="H186" s="30">
        <f t="shared" si="8"/>
        <v>0</v>
      </c>
      <c r="I186" s="31">
        <v>0</v>
      </c>
      <c r="J186" s="30">
        <f t="shared" si="6"/>
        <v>0</v>
      </c>
      <c r="K186" s="30">
        <f t="shared" si="7"/>
        <v>0</v>
      </c>
      <c r="L186" s="26"/>
    </row>
    <row r="187" spans="2:12" ht="16.5" customHeight="1">
      <c r="B187" s="24">
        <v>182</v>
      </c>
      <c r="C187" s="25" t="s">
        <v>265</v>
      </c>
      <c r="D187" s="26"/>
      <c r="E187" s="27" t="s">
        <v>80</v>
      </c>
      <c r="F187" s="28">
        <v>3</v>
      </c>
      <c r="G187" s="29">
        <v>0</v>
      </c>
      <c r="H187" s="30">
        <f t="shared" si="8"/>
        <v>0</v>
      </c>
      <c r="I187" s="31">
        <v>0</v>
      </c>
      <c r="J187" s="30">
        <f t="shared" si="6"/>
        <v>0</v>
      </c>
      <c r="K187" s="30">
        <f t="shared" si="7"/>
        <v>0</v>
      </c>
      <c r="L187" s="26"/>
    </row>
    <row r="188" spans="2:12" ht="16.5" customHeight="1">
      <c r="B188" s="24">
        <v>183</v>
      </c>
      <c r="C188" s="25" t="s">
        <v>266</v>
      </c>
      <c r="D188" s="26"/>
      <c r="E188" s="27" t="s">
        <v>80</v>
      </c>
      <c r="F188" s="28">
        <v>5</v>
      </c>
      <c r="G188" s="29">
        <v>0</v>
      </c>
      <c r="H188" s="30">
        <f t="shared" si="8"/>
        <v>0</v>
      </c>
      <c r="I188" s="31">
        <v>0</v>
      </c>
      <c r="J188" s="30">
        <f t="shared" si="6"/>
        <v>0</v>
      </c>
      <c r="K188" s="30">
        <f t="shared" si="7"/>
        <v>0</v>
      </c>
      <c r="L188" s="26"/>
    </row>
    <row r="189" spans="2:12" ht="16.5" customHeight="1">
      <c r="B189" s="24">
        <v>184</v>
      </c>
      <c r="C189" s="43" t="s">
        <v>267</v>
      </c>
      <c r="D189" s="26"/>
      <c r="E189" s="27" t="s">
        <v>80</v>
      </c>
      <c r="F189" s="28">
        <v>3</v>
      </c>
      <c r="G189" s="29">
        <v>0</v>
      </c>
      <c r="H189" s="30">
        <f t="shared" si="8"/>
        <v>0</v>
      </c>
      <c r="I189" s="31">
        <v>0</v>
      </c>
      <c r="J189" s="30">
        <f t="shared" si="6"/>
        <v>0</v>
      </c>
      <c r="K189" s="30">
        <f t="shared" si="7"/>
        <v>0</v>
      </c>
      <c r="L189" s="26"/>
    </row>
    <row r="190" spans="2:12" ht="16.5" customHeight="1">
      <c r="B190" s="24">
        <v>185</v>
      </c>
      <c r="C190" s="44" t="s">
        <v>268</v>
      </c>
      <c r="D190" s="26"/>
      <c r="E190" s="27" t="s">
        <v>80</v>
      </c>
      <c r="F190" s="28">
        <v>5</v>
      </c>
      <c r="G190" s="29">
        <v>0</v>
      </c>
      <c r="H190" s="30">
        <f t="shared" si="8"/>
        <v>0</v>
      </c>
      <c r="I190" s="31">
        <v>0</v>
      </c>
      <c r="J190" s="30">
        <f t="shared" si="6"/>
        <v>0</v>
      </c>
      <c r="K190" s="30">
        <f t="shared" si="7"/>
        <v>0</v>
      </c>
      <c r="L190" s="26"/>
    </row>
    <row r="191" spans="2:12" ht="16.5" customHeight="1">
      <c r="B191" s="24">
        <v>186</v>
      </c>
      <c r="C191" s="36" t="s">
        <v>269</v>
      </c>
      <c r="D191" s="26"/>
      <c r="E191" s="27" t="s">
        <v>80</v>
      </c>
      <c r="F191" s="28">
        <v>1</v>
      </c>
      <c r="G191" s="29">
        <v>0</v>
      </c>
      <c r="H191" s="30">
        <f t="shared" si="8"/>
        <v>0</v>
      </c>
      <c r="I191" s="31">
        <v>0</v>
      </c>
      <c r="J191" s="30">
        <f t="shared" si="6"/>
        <v>0</v>
      </c>
      <c r="K191" s="30">
        <f t="shared" si="7"/>
        <v>0</v>
      </c>
      <c r="L191" s="26"/>
    </row>
    <row r="192" spans="2:12" ht="16.5" customHeight="1">
      <c r="B192" s="24">
        <v>187</v>
      </c>
      <c r="C192" s="36" t="s">
        <v>270</v>
      </c>
      <c r="D192" s="26"/>
      <c r="E192" s="27" t="s">
        <v>80</v>
      </c>
      <c r="F192" s="28">
        <v>50</v>
      </c>
      <c r="G192" s="29">
        <v>0</v>
      </c>
      <c r="H192" s="30">
        <f t="shared" si="8"/>
        <v>0</v>
      </c>
      <c r="I192" s="31">
        <v>0</v>
      </c>
      <c r="J192" s="30">
        <f t="shared" si="6"/>
        <v>0</v>
      </c>
      <c r="K192" s="30">
        <f t="shared" si="7"/>
        <v>0</v>
      </c>
      <c r="L192" s="26"/>
    </row>
    <row r="193" spans="2:12" ht="16.5" customHeight="1">
      <c r="B193" s="24">
        <v>188</v>
      </c>
      <c r="C193" s="25" t="s">
        <v>271</v>
      </c>
      <c r="D193" s="26"/>
      <c r="E193" s="27" t="s">
        <v>80</v>
      </c>
      <c r="F193" s="28">
        <v>1</v>
      </c>
      <c r="G193" s="29">
        <v>0</v>
      </c>
      <c r="H193" s="30">
        <f t="shared" si="8"/>
        <v>0</v>
      </c>
      <c r="I193" s="31">
        <v>0</v>
      </c>
      <c r="J193" s="30">
        <f t="shared" si="6"/>
        <v>0</v>
      </c>
      <c r="K193" s="30">
        <f t="shared" si="7"/>
        <v>0</v>
      </c>
      <c r="L193" s="26"/>
    </row>
    <row r="194" spans="2:12" ht="16.5" customHeight="1">
      <c r="B194" s="24">
        <v>189</v>
      </c>
      <c r="C194" s="25" t="s">
        <v>272</v>
      </c>
      <c r="D194" s="26"/>
      <c r="E194" s="27" t="s">
        <v>80</v>
      </c>
      <c r="F194" s="28">
        <v>330</v>
      </c>
      <c r="G194" s="29">
        <v>0</v>
      </c>
      <c r="H194" s="30">
        <f t="shared" si="8"/>
        <v>0</v>
      </c>
      <c r="I194" s="31">
        <v>0</v>
      </c>
      <c r="J194" s="30">
        <f t="shared" si="6"/>
        <v>0</v>
      </c>
      <c r="K194" s="30">
        <f t="shared" si="7"/>
        <v>0</v>
      </c>
      <c r="L194" s="26"/>
    </row>
    <row r="195" spans="2:12" ht="16.5" customHeight="1">
      <c r="B195" s="24">
        <v>190</v>
      </c>
      <c r="C195" s="25" t="s">
        <v>273</v>
      </c>
      <c r="D195" s="26"/>
      <c r="E195" s="27" t="s">
        <v>80</v>
      </c>
      <c r="F195" s="28">
        <v>330</v>
      </c>
      <c r="G195" s="29">
        <v>0</v>
      </c>
      <c r="H195" s="30">
        <f t="shared" si="8"/>
        <v>0</v>
      </c>
      <c r="I195" s="31">
        <v>0</v>
      </c>
      <c r="J195" s="30">
        <f t="shared" si="6"/>
        <v>0</v>
      </c>
      <c r="K195" s="30">
        <f t="shared" si="7"/>
        <v>0</v>
      </c>
      <c r="L195" s="26"/>
    </row>
    <row r="196" spans="2:12" ht="16.5" customHeight="1">
      <c r="B196" s="24">
        <v>191</v>
      </c>
      <c r="C196" s="25" t="s">
        <v>274</v>
      </c>
      <c r="D196" s="26"/>
      <c r="E196" s="27" t="s">
        <v>80</v>
      </c>
      <c r="F196" s="28">
        <v>30</v>
      </c>
      <c r="G196" s="29">
        <v>0</v>
      </c>
      <c r="H196" s="30">
        <f t="shared" si="8"/>
        <v>0</v>
      </c>
      <c r="I196" s="31">
        <v>0</v>
      </c>
      <c r="J196" s="30">
        <f t="shared" si="6"/>
        <v>0</v>
      </c>
      <c r="K196" s="30">
        <f t="shared" si="7"/>
        <v>0</v>
      </c>
      <c r="L196" s="26"/>
    </row>
    <row r="197" spans="2:12" ht="16.5" customHeight="1">
      <c r="B197" s="24">
        <v>192</v>
      </c>
      <c r="C197" s="25" t="s">
        <v>275</v>
      </c>
      <c r="D197" s="26"/>
      <c r="E197" s="27" t="s">
        <v>80</v>
      </c>
      <c r="F197" s="28">
        <v>30</v>
      </c>
      <c r="G197" s="29">
        <v>0</v>
      </c>
      <c r="H197" s="30">
        <f t="shared" si="8"/>
        <v>0</v>
      </c>
      <c r="I197" s="31">
        <v>0</v>
      </c>
      <c r="J197" s="30">
        <f t="shared" si="6"/>
        <v>0</v>
      </c>
      <c r="K197" s="30">
        <f t="shared" si="7"/>
        <v>0</v>
      </c>
      <c r="L197" s="26"/>
    </row>
    <row r="198" spans="2:12" ht="16.5" customHeight="1">
      <c r="B198" s="24">
        <v>193</v>
      </c>
      <c r="C198" s="25" t="s">
        <v>276</v>
      </c>
      <c r="D198" s="26"/>
      <c r="E198" s="27" t="s">
        <v>80</v>
      </c>
      <c r="F198" s="28">
        <v>10</v>
      </c>
      <c r="G198" s="29">
        <v>0</v>
      </c>
      <c r="H198" s="30">
        <f t="shared" si="8"/>
        <v>0</v>
      </c>
      <c r="I198" s="31">
        <v>0</v>
      </c>
      <c r="J198" s="30">
        <f aca="true" t="shared" si="9" ref="J198:J261">ROUND(G198*(1+(I198/100)),2)</f>
        <v>0</v>
      </c>
      <c r="K198" s="30">
        <f aca="true" t="shared" si="10" ref="K198:K261">ROUND(H198*(1+(I198/100)),2)</f>
        <v>0</v>
      </c>
      <c r="L198" s="26"/>
    </row>
    <row r="199" spans="2:12" ht="16.5" customHeight="1">
      <c r="B199" s="24">
        <v>194</v>
      </c>
      <c r="C199" s="39" t="s">
        <v>277</v>
      </c>
      <c r="D199" s="39"/>
      <c r="E199" s="40" t="s">
        <v>80</v>
      </c>
      <c r="F199" s="41">
        <f>20</f>
        <v>20</v>
      </c>
      <c r="G199" s="29">
        <v>0</v>
      </c>
      <c r="H199" s="30">
        <f aca="true" t="shared" si="11" ref="H199:H262">F199*G199</f>
        <v>0</v>
      </c>
      <c r="I199" s="31">
        <v>0</v>
      </c>
      <c r="J199" s="30">
        <f t="shared" si="9"/>
        <v>0</v>
      </c>
      <c r="K199" s="30">
        <f t="shared" si="10"/>
        <v>0</v>
      </c>
      <c r="L199" s="42"/>
    </row>
    <row r="200" spans="2:12" ht="27.75" customHeight="1">
      <c r="B200" s="24">
        <v>195</v>
      </c>
      <c r="C200" s="25" t="s">
        <v>278</v>
      </c>
      <c r="D200" s="26"/>
      <c r="E200" s="27" t="s">
        <v>80</v>
      </c>
      <c r="F200" s="28">
        <v>25</v>
      </c>
      <c r="G200" s="29">
        <v>0</v>
      </c>
      <c r="H200" s="30">
        <f t="shared" si="11"/>
        <v>0</v>
      </c>
      <c r="I200" s="31">
        <v>0</v>
      </c>
      <c r="J200" s="30">
        <f t="shared" si="9"/>
        <v>0</v>
      </c>
      <c r="K200" s="30">
        <f t="shared" si="10"/>
        <v>0</v>
      </c>
      <c r="L200" s="26"/>
    </row>
    <row r="201" spans="2:12" ht="16.5" customHeight="1">
      <c r="B201" s="24">
        <v>196</v>
      </c>
      <c r="C201" s="25" t="s">
        <v>279</v>
      </c>
      <c r="D201" s="26"/>
      <c r="E201" s="27" t="s">
        <v>80</v>
      </c>
      <c r="F201" s="28">
        <v>3</v>
      </c>
      <c r="G201" s="29">
        <v>0</v>
      </c>
      <c r="H201" s="30">
        <f t="shared" si="11"/>
        <v>0</v>
      </c>
      <c r="I201" s="31">
        <v>0</v>
      </c>
      <c r="J201" s="30">
        <f t="shared" si="9"/>
        <v>0</v>
      </c>
      <c r="K201" s="30">
        <f t="shared" si="10"/>
        <v>0</v>
      </c>
      <c r="L201" s="26"/>
    </row>
    <row r="202" spans="2:12" ht="16.5" customHeight="1">
      <c r="B202" s="24">
        <v>197</v>
      </c>
      <c r="C202" s="25" t="s">
        <v>280</v>
      </c>
      <c r="D202" s="26"/>
      <c r="E202" s="27" t="s">
        <v>80</v>
      </c>
      <c r="F202" s="28">
        <v>5</v>
      </c>
      <c r="G202" s="29">
        <v>0</v>
      </c>
      <c r="H202" s="30">
        <f t="shared" si="11"/>
        <v>0</v>
      </c>
      <c r="I202" s="31">
        <v>0</v>
      </c>
      <c r="J202" s="30">
        <f t="shared" si="9"/>
        <v>0</v>
      </c>
      <c r="K202" s="30">
        <f t="shared" si="10"/>
        <v>0</v>
      </c>
      <c r="L202" s="26"/>
    </row>
    <row r="203" spans="2:12" ht="16.5" customHeight="1">
      <c r="B203" s="24">
        <v>198</v>
      </c>
      <c r="C203" s="43" t="s">
        <v>281</v>
      </c>
      <c r="D203" s="45"/>
      <c r="E203" s="27" t="s">
        <v>80</v>
      </c>
      <c r="F203" s="28">
        <v>240</v>
      </c>
      <c r="G203" s="29">
        <v>0</v>
      </c>
      <c r="H203" s="30">
        <f t="shared" si="11"/>
        <v>0</v>
      </c>
      <c r="I203" s="31">
        <v>0</v>
      </c>
      <c r="J203" s="30">
        <f t="shared" si="9"/>
        <v>0</v>
      </c>
      <c r="K203" s="30">
        <f t="shared" si="10"/>
        <v>0</v>
      </c>
      <c r="L203" s="26"/>
    </row>
    <row r="204" spans="2:12" ht="16.5" customHeight="1">
      <c r="B204" s="24">
        <v>199</v>
      </c>
      <c r="C204" s="36" t="s">
        <v>282</v>
      </c>
      <c r="D204" s="26"/>
      <c r="E204" s="27" t="s">
        <v>80</v>
      </c>
      <c r="F204" s="28">
        <v>1</v>
      </c>
      <c r="G204" s="29">
        <v>0</v>
      </c>
      <c r="H204" s="30">
        <f t="shared" si="11"/>
        <v>0</v>
      </c>
      <c r="I204" s="31">
        <v>0</v>
      </c>
      <c r="J204" s="30">
        <f t="shared" si="9"/>
        <v>0</v>
      </c>
      <c r="K204" s="30">
        <f t="shared" si="10"/>
        <v>0</v>
      </c>
      <c r="L204" s="26"/>
    </row>
    <row r="205" spans="2:12" ht="16.5" customHeight="1">
      <c r="B205" s="24">
        <v>200</v>
      </c>
      <c r="C205" s="25" t="s">
        <v>283</v>
      </c>
      <c r="D205" s="26"/>
      <c r="E205" s="27" t="s">
        <v>80</v>
      </c>
      <c r="F205" s="28">
        <v>15</v>
      </c>
      <c r="G205" s="29">
        <v>0</v>
      </c>
      <c r="H205" s="30">
        <f t="shared" si="11"/>
        <v>0</v>
      </c>
      <c r="I205" s="31">
        <v>0</v>
      </c>
      <c r="J205" s="30">
        <f t="shared" si="9"/>
        <v>0</v>
      </c>
      <c r="K205" s="30">
        <f t="shared" si="10"/>
        <v>0</v>
      </c>
      <c r="L205" s="26"/>
    </row>
    <row r="206" spans="2:12" ht="16.5" customHeight="1">
      <c r="B206" s="24">
        <v>201</v>
      </c>
      <c r="C206" s="25" t="s">
        <v>284</v>
      </c>
      <c r="D206" s="26"/>
      <c r="E206" s="27" t="s">
        <v>80</v>
      </c>
      <c r="F206" s="28">
        <v>50</v>
      </c>
      <c r="G206" s="29">
        <v>0</v>
      </c>
      <c r="H206" s="30">
        <f t="shared" si="11"/>
        <v>0</v>
      </c>
      <c r="I206" s="31">
        <v>0</v>
      </c>
      <c r="J206" s="30">
        <f t="shared" si="9"/>
        <v>0</v>
      </c>
      <c r="K206" s="30">
        <f t="shared" si="10"/>
        <v>0</v>
      </c>
      <c r="L206" s="26"/>
    </row>
    <row r="207" spans="2:12" ht="16.5" customHeight="1">
      <c r="B207" s="24">
        <v>202</v>
      </c>
      <c r="C207" s="25" t="s">
        <v>285</v>
      </c>
      <c r="D207" s="45"/>
      <c r="E207" s="27" t="s">
        <v>80</v>
      </c>
      <c r="F207" s="28">
        <v>270</v>
      </c>
      <c r="G207" s="29">
        <v>0</v>
      </c>
      <c r="H207" s="30">
        <f t="shared" si="11"/>
        <v>0</v>
      </c>
      <c r="I207" s="31">
        <v>0</v>
      </c>
      <c r="J207" s="30">
        <f t="shared" si="9"/>
        <v>0</v>
      </c>
      <c r="K207" s="30">
        <f t="shared" si="10"/>
        <v>0</v>
      </c>
      <c r="L207" s="26"/>
    </row>
    <row r="208" spans="2:12" ht="16.5" customHeight="1">
      <c r="B208" s="24">
        <v>203</v>
      </c>
      <c r="C208" s="25" t="s">
        <v>286</v>
      </c>
      <c r="D208" s="26"/>
      <c r="E208" s="27" t="s">
        <v>80</v>
      </c>
      <c r="F208" s="28">
        <v>1</v>
      </c>
      <c r="G208" s="29">
        <v>0</v>
      </c>
      <c r="H208" s="30">
        <f t="shared" si="11"/>
        <v>0</v>
      </c>
      <c r="I208" s="31">
        <v>0</v>
      </c>
      <c r="J208" s="30">
        <f t="shared" si="9"/>
        <v>0</v>
      </c>
      <c r="K208" s="30">
        <f t="shared" si="10"/>
        <v>0</v>
      </c>
      <c r="L208" s="26"/>
    </row>
    <row r="209" spans="2:12" ht="16.5" customHeight="1">
      <c r="B209" s="24">
        <v>204</v>
      </c>
      <c r="C209" s="25" t="s">
        <v>287</v>
      </c>
      <c r="D209" s="26"/>
      <c r="E209" s="27" t="s">
        <v>80</v>
      </c>
      <c r="F209" s="28">
        <v>70</v>
      </c>
      <c r="G209" s="29">
        <v>0</v>
      </c>
      <c r="H209" s="30">
        <f t="shared" si="11"/>
        <v>0</v>
      </c>
      <c r="I209" s="31">
        <v>0</v>
      </c>
      <c r="J209" s="30">
        <f t="shared" si="9"/>
        <v>0</v>
      </c>
      <c r="K209" s="30">
        <f t="shared" si="10"/>
        <v>0</v>
      </c>
      <c r="L209" s="26"/>
    </row>
    <row r="210" spans="2:12" ht="16.5" customHeight="1">
      <c r="B210" s="24">
        <v>205</v>
      </c>
      <c r="C210" s="36" t="s">
        <v>288</v>
      </c>
      <c r="D210" s="26"/>
      <c r="E210" s="27" t="s">
        <v>80</v>
      </c>
      <c r="F210" s="28">
        <v>4</v>
      </c>
      <c r="G210" s="29">
        <v>0</v>
      </c>
      <c r="H210" s="30">
        <f t="shared" si="11"/>
        <v>0</v>
      </c>
      <c r="I210" s="31">
        <v>0</v>
      </c>
      <c r="J210" s="30">
        <f t="shared" si="9"/>
        <v>0</v>
      </c>
      <c r="K210" s="30">
        <f t="shared" si="10"/>
        <v>0</v>
      </c>
      <c r="L210" s="26"/>
    </row>
    <row r="211" spans="2:12" ht="16.5" customHeight="1">
      <c r="B211" s="24">
        <v>206</v>
      </c>
      <c r="C211" s="25" t="s">
        <v>289</v>
      </c>
      <c r="D211" s="26"/>
      <c r="E211" s="27" t="s">
        <v>80</v>
      </c>
      <c r="F211" s="28">
        <v>1</v>
      </c>
      <c r="G211" s="29">
        <v>0</v>
      </c>
      <c r="H211" s="30">
        <f t="shared" si="11"/>
        <v>0</v>
      </c>
      <c r="I211" s="31">
        <v>0</v>
      </c>
      <c r="J211" s="30">
        <f t="shared" si="9"/>
        <v>0</v>
      </c>
      <c r="K211" s="30">
        <f t="shared" si="10"/>
        <v>0</v>
      </c>
      <c r="L211" s="26"/>
    </row>
    <row r="212" spans="2:12" ht="16.5" customHeight="1">
      <c r="B212" s="24">
        <v>207</v>
      </c>
      <c r="C212" s="25" t="s">
        <v>290</v>
      </c>
      <c r="D212" s="26"/>
      <c r="E212" s="27" t="s">
        <v>80</v>
      </c>
      <c r="F212" s="28">
        <v>40</v>
      </c>
      <c r="G212" s="29">
        <v>0</v>
      </c>
      <c r="H212" s="30">
        <f t="shared" si="11"/>
        <v>0</v>
      </c>
      <c r="I212" s="31">
        <v>0</v>
      </c>
      <c r="J212" s="30">
        <f t="shared" si="9"/>
        <v>0</v>
      </c>
      <c r="K212" s="30">
        <f t="shared" si="10"/>
        <v>0</v>
      </c>
      <c r="L212" s="26"/>
    </row>
    <row r="213" spans="2:12" ht="16.5" customHeight="1">
      <c r="B213" s="24">
        <v>208</v>
      </c>
      <c r="C213" s="25" t="s">
        <v>291</v>
      </c>
      <c r="D213" s="26"/>
      <c r="E213" s="27" t="s">
        <v>80</v>
      </c>
      <c r="F213" s="28">
        <v>1</v>
      </c>
      <c r="G213" s="29">
        <v>0</v>
      </c>
      <c r="H213" s="30">
        <f t="shared" si="11"/>
        <v>0</v>
      </c>
      <c r="I213" s="31">
        <v>0</v>
      </c>
      <c r="J213" s="30">
        <f t="shared" si="9"/>
        <v>0</v>
      </c>
      <c r="K213" s="30">
        <f t="shared" si="10"/>
        <v>0</v>
      </c>
      <c r="L213" s="26"/>
    </row>
    <row r="214" spans="2:12" ht="16.5" customHeight="1">
      <c r="B214" s="24">
        <v>209</v>
      </c>
      <c r="C214" s="25" t="s">
        <v>292</v>
      </c>
      <c r="D214" s="26"/>
      <c r="E214" s="27" t="s">
        <v>80</v>
      </c>
      <c r="F214" s="28">
        <v>1</v>
      </c>
      <c r="G214" s="29">
        <v>0</v>
      </c>
      <c r="H214" s="30">
        <f t="shared" si="11"/>
        <v>0</v>
      </c>
      <c r="I214" s="31">
        <v>0</v>
      </c>
      <c r="J214" s="30">
        <f t="shared" si="9"/>
        <v>0</v>
      </c>
      <c r="K214" s="30">
        <f t="shared" si="10"/>
        <v>0</v>
      </c>
      <c r="L214" s="26"/>
    </row>
    <row r="215" spans="2:12" ht="27.75" customHeight="1">
      <c r="B215" s="24">
        <v>210</v>
      </c>
      <c r="C215" s="25" t="s">
        <v>293</v>
      </c>
      <c r="D215" s="26"/>
      <c r="E215" s="27" t="s">
        <v>80</v>
      </c>
      <c r="F215" s="28">
        <v>1</v>
      </c>
      <c r="G215" s="29">
        <v>0</v>
      </c>
      <c r="H215" s="30">
        <f t="shared" si="11"/>
        <v>0</v>
      </c>
      <c r="I215" s="31">
        <v>0</v>
      </c>
      <c r="J215" s="30">
        <f t="shared" si="9"/>
        <v>0</v>
      </c>
      <c r="K215" s="30">
        <f t="shared" si="10"/>
        <v>0</v>
      </c>
      <c r="L215" s="26"/>
    </row>
    <row r="216" spans="2:12" ht="27.75" customHeight="1">
      <c r="B216" s="24">
        <v>211</v>
      </c>
      <c r="C216" s="25" t="s">
        <v>294</v>
      </c>
      <c r="D216" s="26"/>
      <c r="E216" s="27" t="s">
        <v>80</v>
      </c>
      <c r="F216" s="28">
        <v>1</v>
      </c>
      <c r="G216" s="29">
        <v>0</v>
      </c>
      <c r="H216" s="30">
        <f t="shared" si="11"/>
        <v>0</v>
      </c>
      <c r="I216" s="31">
        <v>0</v>
      </c>
      <c r="J216" s="30">
        <f t="shared" si="9"/>
        <v>0</v>
      </c>
      <c r="K216" s="30">
        <f t="shared" si="10"/>
        <v>0</v>
      </c>
      <c r="L216" s="26"/>
    </row>
    <row r="217" spans="2:12" ht="27.75" customHeight="1">
      <c r="B217" s="24">
        <v>212</v>
      </c>
      <c r="C217" s="25" t="s">
        <v>295</v>
      </c>
      <c r="D217" s="26"/>
      <c r="E217" s="27" t="s">
        <v>80</v>
      </c>
      <c r="F217" s="28">
        <v>1</v>
      </c>
      <c r="G217" s="29">
        <v>0</v>
      </c>
      <c r="H217" s="30">
        <f t="shared" si="11"/>
        <v>0</v>
      </c>
      <c r="I217" s="31">
        <v>0</v>
      </c>
      <c r="J217" s="30">
        <f t="shared" si="9"/>
        <v>0</v>
      </c>
      <c r="K217" s="30">
        <f t="shared" si="10"/>
        <v>0</v>
      </c>
      <c r="L217" s="26"/>
    </row>
    <row r="218" spans="2:12" s="46" customFormat="1" ht="27.75" customHeight="1">
      <c r="B218" s="24">
        <v>213</v>
      </c>
      <c r="C218" s="36" t="s">
        <v>296</v>
      </c>
      <c r="D218" s="26"/>
      <c r="E218" s="27" t="s">
        <v>80</v>
      </c>
      <c r="F218" s="28">
        <v>1</v>
      </c>
      <c r="G218" s="29">
        <v>0</v>
      </c>
      <c r="H218" s="30">
        <f t="shared" si="11"/>
        <v>0</v>
      </c>
      <c r="I218" s="31">
        <v>0</v>
      </c>
      <c r="J218" s="30">
        <f t="shared" si="9"/>
        <v>0</v>
      </c>
      <c r="K218" s="30">
        <f t="shared" si="10"/>
        <v>0</v>
      </c>
      <c r="L218" s="26"/>
    </row>
    <row r="219" spans="2:12" ht="27.75" customHeight="1">
      <c r="B219" s="24">
        <v>214</v>
      </c>
      <c r="C219" s="25" t="s">
        <v>297</v>
      </c>
      <c r="D219" s="26"/>
      <c r="E219" s="27" t="s">
        <v>80</v>
      </c>
      <c r="F219" s="28">
        <v>1</v>
      </c>
      <c r="G219" s="29">
        <v>0</v>
      </c>
      <c r="H219" s="30">
        <f t="shared" si="11"/>
        <v>0</v>
      </c>
      <c r="I219" s="31">
        <v>0</v>
      </c>
      <c r="J219" s="30">
        <f t="shared" si="9"/>
        <v>0</v>
      </c>
      <c r="K219" s="30">
        <f t="shared" si="10"/>
        <v>0</v>
      </c>
      <c r="L219" s="26"/>
    </row>
    <row r="220" spans="2:12" ht="27.75" customHeight="1">
      <c r="B220" s="24">
        <v>215</v>
      </c>
      <c r="C220" s="25" t="s">
        <v>298</v>
      </c>
      <c r="D220" s="26"/>
      <c r="E220" s="27" t="s">
        <v>80</v>
      </c>
      <c r="F220" s="28">
        <v>1</v>
      </c>
      <c r="G220" s="29">
        <v>0</v>
      </c>
      <c r="H220" s="30">
        <f t="shared" si="11"/>
        <v>0</v>
      </c>
      <c r="I220" s="31">
        <v>0</v>
      </c>
      <c r="J220" s="30">
        <f t="shared" si="9"/>
        <v>0</v>
      </c>
      <c r="K220" s="30">
        <f t="shared" si="10"/>
        <v>0</v>
      </c>
      <c r="L220" s="26"/>
    </row>
    <row r="221" spans="2:12" ht="27.75" customHeight="1">
      <c r="B221" s="24">
        <v>216</v>
      </c>
      <c r="C221" s="25" t="s">
        <v>299</v>
      </c>
      <c r="D221" s="26"/>
      <c r="E221" s="27" t="s">
        <v>80</v>
      </c>
      <c r="F221" s="28">
        <v>1</v>
      </c>
      <c r="G221" s="29">
        <v>0</v>
      </c>
      <c r="H221" s="30">
        <f t="shared" si="11"/>
        <v>0</v>
      </c>
      <c r="I221" s="31">
        <v>0</v>
      </c>
      <c r="J221" s="30">
        <f t="shared" si="9"/>
        <v>0</v>
      </c>
      <c r="K221" s="30">
        <f t="shared" si="10"/>
        <v>0</v>
      </c>
      <c r="L221" s="26"/>
    </row>
    <row r="222" spans="2:12" ht="16.5" customHeight="1">
      <c r="B222" s="24">
        <v>217</v>
      </c>
      <c r="C222" s="25" t="s">
        <v>300</v>
      </c>
      <c r="D222" s="26"/>
      <c r="E222" s="27" t="s">
        <v>80</v>
      </c>
      <c r="F222" s="28">
        <v>4</v>
      </c>
      <c r="G222" s="29">
        <v>0</v>
      </c>
      <c r="H222" s="30">
        <f t="shared" si="11"/>
        <v>0</v>
      </c>
      <c r="I222" s="31">
        <v>0</v>
      </c>
      <c r="J222" s="30">
        <f t="shared" si="9"/>
        <v>0</v>
      </c>
      <c r="K222" s="30">
        <f t="shared" si="10"/>
        <v>0</v>
      </c>
      <c r="L222" s="26"/>
    </row>
    <row r="223" spans="2:12" ht="16.5" customHeight="1">
      <c r="B223" s="24">
        <v>218</v>
      </c>
      <c r="C223" s="39" t="s">
        <v>301</v>
      </c>
      <c r="D223" s="39"/>
      <c r="E223" s="40" t="s">
        <v>80</v>
      </c>
      <c r="F223" s="41">
        <f>3</f>
        <v>3</v>
      </c>
      <c r="G223" s="29">
        <v>0</v>
      </c>
      <c r="H223" s="30">
        <f t="shared" si="11"/>
        <v>0</v>
      </c>
      <c r="I223" s="31">
        <v>0</v>
      </c>
      <c r="J223" s="30">
        <f t="shared" si="9"/>
        <v>0</v>
      </c>
      <c r="K223" s="30">
        <f t="shared" si="10"/>
        <v>0</v>
      </c>
      <c r="L223" s="42"/>
    </row>
    <row r="224" spans="2:12" ht="27.75" customHeight="1">
      <c r="B224" s="24">
        <v>219</v>
      </c>
      <c r="C224" s="25" t="s">
        <v>302</v>
      </c>
      <c r="D224" s="26"/>
      <c r="E224" s="27" t="s">
        <v>80</v>
      </c>
      <c r="F224" s="28">
        <v>160</v>
      </c>
      <c r="G224" s="29">
        <v>0</v>
      </c>
      <c r="H224" s="30">
        <f t="shared" si="11"/>
        <v>0</v>
      </c>
      <c r="I224" s="31">
        <v>0</v>
      </c>
      <c r="J224" s="30">
        <f t="shared" si="9"/>
        <v>0</v>
      </c>
      <c r="K224" s="30">
        <f t="shared" si="10"/>
        <v>0</v>
      </c>
      <c r="L224" s="26"/>
    </row>
    <row r="225" spans="2:12" ht="24.75" customHeight="1">
      <c r="B225" s="24">
        <v>220</v>
      </c>
      <c r="C225" s="47" t="s">
        <v>303</v>
      </c>
      <c r="D225" s="26"/>
      <c r="E225" s="27" t="s">
        <v>80</v>
      </c>
      <c r="F225" s="28">
        <v>20</v>
      </c>
      <c r="G225" s="29">
        <v>0</v>
      </c>
      <c r="H225" s="30">
        <f t="shared" si="11"/>
        <v>0</v>
      </c>
      <c r="I225" s="31">
        <v>0</v>
      </c>
      <c r="J225" s="30">
        <f t="shared" si="9"/>
        <v>0</v>
      </c>
      <c r="K225" s="30">
        <f t="shared" si="10"/>
        <v>0</v>
      </c>
      <c r="L225" s="26"/>
    </row>
    <row r="226" spans="2:12" ht="16.5" customHeight="1">
      <c r="B226" s="24">
        <v>221</v>
      </c>
      <c r="C226" s="25" t="s">
        <v>304</v>
      </c>
      <c r="D226" s="26"/>
      <c r="E226" s="27" t="s">
        <v>80</v>
      </c>
      <c r="F226" s="28">
        <v>15</v>
      </c>
      <c r="G226" s="29">
        <v>0</v>
      </c>
      <c r="H226" s="30">
        <f t="shared" si="11"/>
        <v>0</v>
      </c>
      <c r="I226" s="31">
        <v>0</v>
      </c>
      <c r="J226" s="30">
        <f t="shared" si="9"/>
        <v>0</v>
      </c>
      <c r="K226" s="30">
        <f t="shared" si="10"/>
        <v>0</v>
      </c>
      <c r="L226" s="26"/>
    </row>
    <row r="227" spans="2:12" ht="16.5" customHeight="1">
      <c r="B227" s="24">
        <v>222</v>
      </c>
      <c r="C227" s="25" t="s">
        <v>305</v>
      </c>
      <c r="D227" s="26"/>
      <c r="E227" s="27" t="s">
        <v>80</v>
      </c>
      <c r="F227" s="28">
        <v>3</v>
      </c>
      <c r="G227" s="29">
        <v>0</v>
      </c>
      <c r="H227" s="30">
        <f t="shared" si="11"/>
        <v>0</v>
      </c>
      <c r="I227" s="31">
        <v>0</v>
      </c>
      <c r="J227" s="30">
        <f t="shared" si="9"/>
        <v>0</v>
      </c>
      <c r="K227" s="30">
        <f t="shared" si="10"/>
        <v>0</v>
      </c>
      <c r="L227" s="26"/>
    </row>
    <row r="228" spans="2:12" ht="16.5" customHeight="1">
      <c r="B228" s="24">
        <v>223</v>
      </c>
      <c r="C228" s="25" t="s">
        <v>306</v>
      </c>
      <c r="D228" s="26"/>
      <c r="E228" s="27" t="s">
        <v>80</v>
      </c>
      <c r="F228" s="28">
        <v>25</v>
      </c>
      <c r="G228" s="29">
        <v>0</v>
      </c>
      <c r="H228" s="30">
        <f t="shared" si="11"/>
        <v>0</v>
      </c>
      <c r="I228" s="31">
        <v>0</v>
      </c>
      <c r="J228" s="30">
        <f t="shared" si="9"/>
        <v>0</v>
      </c>
      <c r="K228" s="30">
        <f t="shared" si="10"/>
        <v>0</v>
      </c>
      <c r="L228" s="26"/>
    </row>
    <row r="229" spans="2:12" ht="16.5" customHeight="1">
      <c r="B229" s="24">
        <v>224</v>
      </c>
      <c r="C229" s="36" t="s">
        <v>307</v>
      </c>
      <c r="D229" s="26"/>
      <c r="E229" s="27" t="s">
        <v>80</v>
      </c>
      <c r="F229" s="28">
        <v>5</v>
      </c>
      <c r="G229" s="29">
        <v>0</v>
      </c>
      <c r="H229" s="30">
        <f t="shared" si="11"/>
        <v>0</v>
      </c>
      <c r="I229" s="31">
        <v>0</v>
      </c>
      <c r="J229" s="30">
        <f t="shared" si="9"/>
        <v>0</v>
      </c>
      <c r="K229" s="30">
        <f t="shared" si="10"/>
        <v>0</v>
      </c>
      <c r="L229" s="26"/>
    </row>
    <row r="230" spans="2:12" ht="16.5" customHeight="1">
      <c r="B230" s="24">
        <v>225</v>
      </c>
      <c r="C230" s="36" t="s">
        <v>308</v>
      </c>
      <c r="D230" s="26"/>
      <c r="E230" s="27" t="s">
        <v>80</v>
      </c>
      <c r="F230" s="28">
        <v>15</v>
      </c>
      <c r="G230" s="29">
        <v>0</v>
      </c>
      <c r="H230" s="30">
        <f t="shared" si="11"/>
        <v>0</v>
      </c>
      <c r="I230" s="31">
        <v>0</v>
      </c>
      <c r="J230" s="30">
        <f t="shared" si="9"/>
        <v>0</v>
      </c>
      <c r="K230" s="30">
        <f t="shared" si="10"/>
        <v>0</v>
      </c>
      <c r="L230" s="26"/>
    </row>
    <row r="231" spans="2:12" ht="16.5" customHeight="1">
      <c r="B231" s="24">
        <v>226</v>
      </c>
      <c r="C231" s="25" t="s">
        <v>309</v>
      </c>
      <c r="D231" s="26"/>
      <c r="E231" s="27" t="s">
        <v>80</v>
      </c>
      <c r="F231" s="28">
        <v>50</v>
      </c>
      <c r="G231" s="29">
        <v>0</v>
      </c>
      <c r="H231" s="30">
        <f t="shared" si="11"/>
        <v>0</v>
      </c>
      <c r="I231" s="31">
        <v>0</v>
      </c>
      <c r="J231" s="30">
        <f t="shared" si="9"/>
        <v>0</v>
      </c>
      <c r="K231" s="30">
        <f t="shared" si="10"/>
        <v>0</v>
      </c>
      <c r="L231" s="26"/>
    </row>
    <row r="232" spans="2:12" ht="16.5" customHeight="1">
      <c r="B232" s="24">
        <v>227</v>
      </c>
      <c r="C232" s="25" t="s">
        <v>310</v>
      </c>
      <c r="D232" s="26"/>
      <c r="E232" s="27" t="s">
        <v>80</v>
      </c>
      <c r="F232" s="28">
        <v>50</v>
      </c>
      <c r="G232" s="29">
        <v>0</v>
      </c>
      <c r="H232" s="30">
        <f t="shared" si="11"/>
        <v>0</v>
      </c>
      <c r="I232" s="31">
        <v>0</v>
      </c>
      <c r="J232" s="30">
        <f t="shared" si="9"/>
        <v>0</v>
      </c>
      <c r="K232" s="30">
        <f t="shared" si="10"/>
        <v>0</v>
      </c>
      <c r="L232" s="26"/>
    </row>
    <row r="233" spans="2:12" ht="16.5" customHeight="1">
      <c r="B233" s="24">
        <v>228</v>
      </c>
      <c r="C233" s="25" t="s">
        <v>311</v>
      </c>
      <c r="D233" s="26"/>
      <c r="E233" s="27" t="s">
        <v>80</v>
      </c>
      <c r="F233" s="28">
        <v>4</v>
      </c>
      <c r="G233" s="29">
        <v>0</v>
      </c>
      <c r="H233" s="30">
        <f t="shared" si="11"/>
        <v>0</v>
      </c>
      <c r="I233" s="31">
        <v>0</v>
      </c>
      <c r="J233" s="30">
        <f t="shared" si="9"/>
        <v>0</v>
      </c>
      <c r="K233" s="30">
        <f t="shared" si="10"/>
        <v>0</v>
      </c>
      <c r="L233" s="26"/>
    </row>
    <row r="234" spans="2:12" ht="16.5" customHeight="1">
      <c r="B234" s="24">
        <v>229</v>
      </c>
      <c r="C234" s="25" t="s">
        <v>312</v>
      </c>
      <c r="D234" s="26"/>
      <c r="E234" s="27" t="s">
        <v>80</v>
      </c>
      <c r="F234" s="28">
        <v>4</v>
      </c>
      <c r="G234" s="29">
        <v>0</v>
      </c>
      <c r="H234" s="30">
        <f t="shared" si="11"/>
        <v>0</v>
      </c>
      <c r="I234" s="31">
        <v>0</v>
      </c>
      <c r="J234" s="30">
        <f t="shared" si="9"/>
        <v>0</v>
      </c>
      <c r="K234" s="30">
        <f t="shared" si="10"/>
        <v>0</v>
      </c>
      <c r="L234" s="26"/>
    </row>
    <row r="235" spans="2:12" ht="16.5" customHeight="1">
      <c r="B235" s="24">
        <v>230</v>
      </c>
      <c r="C235" s="25" t="s">
        <v>313</v>
      </c>
      <c r="D235" s="26"/>
      <c r="E235" s="27" t="s">
        <v>80</v>
      </c>
      <c r="F235" s="28">
        <v>5</v>
      </c>
      <c r="G235" s="29">
        <v>0</v>
      </c>
      <c r="H235" s="30">
        <f t="shared" si="11"/>
        <v>0</v>
      </c>
      <c r="I235" s="31">
        <v>0</v>
      </c>
      <c r="J235" s="30">
        <f t="shared" si="9"/>
        <v>0</v>
      </c>
      <c r="K235" s="30">
        <f t="shared" si="10"/>
        <v>0</v>
      </c>
      <c r="L235" s="26"/>
    </row>
    <row r="236" spans="2:12" ht="16.5" customHeight="1">
      <c r="B236" s="24">
        <v>231</v>
      </c>
      <c r="C236" s="25" t="s">
        <v>314</v>
      </c>
      <c r="D236" s="26"/>
      <c r="E236" s="27" t="s">
        <v>80</v>
      </c>
      <c r="F236" s="28">
        <v>40</v>
      </c>
      <c r="G236" s="29">
        <v>0</v>
      </c>
      <c r="H236" s="30">
        <f t="shared" si="11"/>
        <v>0</v>
      </c>
      <c r="I236" s="31">
        <v>0</v>
      </c>
      <c r="J236" s="30">
        <f t="shared" si="9"/>
        <v>0</v>
      </c>
      <c r="K236" s="30">
        <f t="shared" si="10"/>
        <v>0</v>
      </c>
      <c r="L236" s="26"/>
    </row>
    <row r="237" spans="2:12" ht="16.5" customHeight="1">
      <c r="B237" s="24">
        <v>232</v>
      </c>
      <c r="C237" s="25" t="s">
        <v>315</v>
      </c>
      <c r="D237" s="26"/>
      <c r="E237" s="27" t="s">
        <v>80</v>
      </c>
      <c r="F237" s="28">
        <v>20</v>
      </c>
      <c r="G237" s="29">
        <v>0</v>
      </c>
      <c r="H237" s="30">
        <f t="shared" si="11"/>
        <v>0</v>
      </c>
      <c r="I237" s="31">
        <v>0</v>
      </c>
      <c r="J237" s="30">
        <f t="shared" si="9"/>
        <v>0</v>
      </c>
      <c r="K237" s="30">
        <f t="shared" si="10"/>
        <v>0</v>
      </c>
      <c r="L237" s="26"/>
    </row>
    <row r="238" spans="2:12" ht="16.5" customHeight="1">
      <c r="B238" s="24">
        <v>233</v>
      </c>
      <c r="C238" s="25" t="s">
        <v>316</v>
      </c>
      <c r="D238" s="26"/>
      <c r="E238" s="27" t="s">
        <v>80</v>
      </c>
      <c r="F238" s="28">
        <v>20</v>
      </c>
      <c r="G238" s="29">
        <v>0</v>
      </c>
      <c r="H238" s="30">
        <f t="shared" si="11"/>
        <v>0</v>
      </c>
      <c r="I238" s="31">
        <v>0</v>
      </c>
      <c r="J238" s="30">
        <f t="shared" si="9"/>
        <v>0</v>
      </c>
      <c r="K238" s="30">
        <f t="shared" si="10"/>
        <v>0</v>
      </c>
      <c r="L238" s="26"/>
    </row>
    <row r="239" spans="2:12" s="46" customFormat="1" ht="16.5" customHeight="1">
      <c r="B239" s="24">
        <v>234</v>
      </c>
      <c r="C239" s="36" t="s">
        <v>317</v>
      </c>
      <c r="D239" s="26"/>
      <c r="E239" s="27" t="s">
        <v>80</v>
      </c>
      <c r="F239" s="28">
        <v>10</v>
      </c>
      <c r="G239" s="29">
        <v>0</v>
      </c>
      <c r="H239" s="30">
        <f t="shared" si="11"/>
        <v>0</v>
      </c>
      <c r="I239" s="31">
        <v>0</v>
      </c>
      <c r="J239" s="30">
        <f t="shared" si="9"/>
        <v>0</v>
      </c>
      <c r="K239" s="30">
        <f t="shared" si="10"/>
        <v>0</v>
      </c>
      <c r="L239" s="26"/>
    </row>
    <row r="240" spans="2:12" s="46" customFormat="1" ht="16.5" customHeight="1">
      <c r="B240" s="24">
        <v>235</v>
      </c>
      <c r="C240" s="25" t="s">
        <v>318</v>
      </c>
      <c r="D240" s="26"/>
      <c r="E240" s="27" t="s">
        <v>80</v>
      </c>
      <c r="F240" s="28">
        <v>80</v>
      </c>
      <c r="G240" s="29">
        <v>0</v>
      </c>
      <c r="H240" s="30">
        <f t="shared" si="11"/>
        <v>0</v>
      </c>
      <c r="I240" s="31">
        <v>0</v>
      </c>
      <c r="J240" s="30">
        <f t="shared" si="9"/>
        <v>0</v>
      </c>
      <c r="K240" s="30">
        <f t="shared" si="10"/>
        <v>0</v>
      </c>
      <c r="L240" s="26"/>
    </row>
    <row r="241" spans="2:12" ht="16.5" customHeight="1">
      <c r="B241" s="24">
        <v>236</v>
      </c>
      <c r="C241" s="25" t="s">
        <v>319</v>
      </c>
      <c r="D241" s="26"/>
      <c r="E241" s="27" t="s">
        <v>80</v>
      </c>
      <c r="F241" s="28">
        <v>110</v>
      </c>
      <c r="G241" s="29">
        <v>0</v>
      </c>
      <c r="H241" s="30">
        <f t="shared" si="11"/>
        <v>0</v>
      </c>
      <c r="I241" s="31">
        <v>0</v>
      </c>
      <c r="J241" s="30">
        <f t="shared" si="9"/>
        <v>0</v>
      </c>
      <c r="K241" s="30">
        <f t="shared" si="10"/>
        <v>0</v>
      </c>
      <c r="L241" s="26"/>
    </row>
    <row r="242" spans="2:12" ht="16.5" customHeight="1">
      <c r="B242" s="24">
        <v>237</v>
      </c>
      <c r="C242" s="25" t="s">
        <v>320</v>
      </c>
      <c r="D242" s="26"/>
      <c r="E242" s="27" t="s">
        <v>80</v>
      </c>
      <c r="F242" s="28">
        <v>1</v>
      </c>
      <c r="G242" s="29">
        <v>0</v>
      </c>
      <c r="H242" s="30">
        <f t="shared" si="11"/>
        <v>0</v>
      </c>
      <c r="I242" s="31">
        <v>0</v>
      </c>
      <c r="J242" s="30">
        <f t="shared" si="9"/>
        <v>0</v>
      </c>
      <c r="K242" s="30">
        <f t="shared" si="10"/>
        <v>0</v>
      </c>
      <c r="L242" s="26"/>
    </row>
    <row r="243" spans="2:12" ht="16.5" customHeight="1">
      <c r="B243" s="24">
        <v>238</v>
      </c>
      <c r="C243" s="25" t="s">
        <v>321</v>
      </c>
      <c r="D243" s="26"/>
      <c r="E243" s="27" t="s">
        <v>80</v>
      </c>
      <c r="F243" s="28">
        <v>10</v>
      </c>
      <c r="G243" s="29">
        <v>0</v>
      </c>
      <c r="H243" s="30">
        <f t="shared" si="11"/>
        <v>0</v>
      </c>
      <c r="I243" s="31">
        <v>0</v>
      </c>
      <c r="J243" s="30">
        <f t="shared" si="9"/>
        <v>0</v>
      </c>
      <c r="K243" s="30">
        <f t="shared" si="10"/>
        <v>0</v>
      </c>
      <c r="L243" s="26"/>
    </row>
    <row r="244" spans="2:12" ht="16.5" customHeight="1">
      <c r="B244" s="24">
        <v>239</v>
      </c>
      <c r="C244" s="25" t="s">
        <v>322</v>
      </c>
      <c r="D244" s="26"/>
      <c r="E244" s="27" t="s">
        <v>80</v>
      </c>
      <c r="F244" s="28">
        <v>25</v>
      </c>
      <c r="G244" s="29">
        <v>0</v>
      </c>
      <c r="H244" s="30">
        <f t="shared" si="11"/>
        <v>0</v>
      </c>
      <c r="I244" s="31">
        <v>0</v>
      </c>
      <c r="J244" s="30">
        <f t="shared" si="9"/>
        <v>0</v>
      </c>
      <c r="K244" s="30">
        <f t="shared" si="10"/>
        <v>0</v>
      </c>
      <c r="L244" s="26"/>
    </row>
    <row r="245" spans="2:12" ht="27.75" customHeight="1">
      <c r="B245" s="24">
        <v>240</v>
      </c>
      <c r="C245" s="36" t="s">
        <v>323</v>
      </c>
      <c r="D245" s="26"/>
      <c r="E245" s="27" t="s">
        <v>80</v>
      </c>
      <c r="F245" s="28">
        <v>4</v>
      </c>
      <c r="G245" s="29">
        <v>0</v>
      </c>
      <c r="H245" s="30">
        <f t="shared" si="11"/>
        <v>0</v>
      </c>
      <c r="I245" s="31">
        <v>0</v>
      </c>
      <c r="J245" s="30">
        <f t="shared" si="9"/>
        <v>0</v>
      </c>
      <c r="K245" s="30">
        <f t="shared" si="10"/>
        <v>0</v>
      </c>
      <c r="L245" s="26"/>
    </row>
    <row r="246" spans="2:12" ht="27.75" customHeight="1">
      <c r="B246" s="24">
        <v>241</v>
      </c>
      <c r="C246" s="25" t="s">
        <v>324</v>
      </c>
      <c r="D246" s="26"/>
      <c r="E246" s="27" t="s">
        <v>80</v>
      </c>
      <c r="F246" s="28">
        <v>1</v>
      </c>
      <c r="G246" s="29">
        <v>0</v>
      </c>
      <c r="H246" s="30">
        <f t="shared" si="11"/>
        <v>0</v>
      </c>
      <c r="I246" s="31">
        <v>0</v>
      </c>
      <c r="J246" s="30">
        <f t="shared" si="9"/>
        <v>0</v>
      </c>
      <c r="K246" s="30">
        <f t="shared" si="10"/>
        <v>0</v>
      </c>
      <c r="L246" s="26"/>
    </row>
    <row r="247" spans="2:12" ht="16.5" customHeight="1">
      <c r="B247" s="24">
        <v>242</v>
      </c>
      <c r="C247" s="25" t="s">
        <v>325</v>
      </c>
      <c r="D247" s="26"/>
      <c r="E247" s="27" t="s">
        <v>80</v>
      </c>
      <c r="F247" s="28">
        <v>3</v>
      </c>
      <c r="G247" s="29">
        <v>0</v>
      </c>
      <c r="H247" s="30">
        <f t="shared" si="11"/>
        <v>0</v>
      </c>
      <c r="I247" s="31">
        <v>0</v>
      </c>
      <c r="J247" s="30">
        <f t="shared" si="9"/>
        <v>0</v>
      </c>
      <c r="K247" s="30">
        <f t="shared" si="10"/>
        <v>0</v>
      </c>
      <c r="L247" s="26"/>
    </row>
    <row r="248" spans="2:12" ht="16.5" customHeight="1">
      <c r="B248" s="24">
        <v>243</v>
      </c>
      <c r="C248" s="25" t="s">
        <v>326</v>
      </c>
      <c r="D248" s="26"/>
      <c r="E248" s="27" t="s">
        <v>80</v>
      </c>
      <c r="F248" s="28">
        <v>1</v>
      </c>
      <c r="G248" s="29">
        <v>0</v>
      </c>
      <c r="H248" s="30">
        <f t="shared" si="11"/>
        <v>0</v>
      </c>
      <c r="I248" s="31">
        <v>0</v>
      </c>
      <c r="J248" s="30">
        <f t="shared" si="9"/>
        <v>0</v>
      </c>
      <c r="K248" s="30">
        <f t="shared" si="10"/>
        <v>0</v>
      </c>
      <c r="L248" s="26"/>
    </row>
    <row r="249" spans="2:12" ht="16.5" customHeight="1">
      <c r="B249" s="24">
        <v>244</v>
      </c>
      <c r="C249" s="25" t="s">
        <v>327</v>
      </c>
      <c r="D249" s="26"/>
      <c r="E249" s="27" t="s">
        <v>80</v>
      </c>
      <c r="F249" s="28">
        <v>1</v>
      </c>
      <c r="G249" s="29">
        <v>0</v>
      </c>
      <c r="H249" s="30">
        <f t="shared" si="11"/>
        <v>0</v>
      </c>
      <c r="I249" s="31">
        <v>0</v>
      </c>
      <c r="J249" s="30">
        <f t="shared" si="9"/>
        <v>0</v>
      </c>
      <c r="K249" s="30">
        <f t="shared" si="10"/>
        <v>0</v>
      </c>
      <c r="L249" s="26"/>
    </row>
    <row r="250" spans="2:12" ht="16.5" customHeight="1">
      <c r="B250" s="24">
        <v>245</v>
      </c>
      <c r="C250" s="25" t="s">
        <v>328</v>
      </c>
      <c r="D250" s="26"/>
      <c r="E250" s="27" t="s">
        <v>80</v>
      </c>
      <c r="F250" s="28">
        <v>10</v>
      </c>
      <c r="G250" s="29">
        <v>0</v>
      </c>
      <c r="H250" s="30">
        <f t="shared" si="11"/>
        <v>0</v>
      </c>
      <c r="I250" s="31">
        <v>0</v>
      </c>
      <c r="J250" s="30">
        <f t="shared" si="9"/>
        <v>0</v>
      </c>
      <c r="K250" s="30">
        <f t="shared" si="10"/>
        <v>0</v>
      </c>
      <c r="L250" s="26"/>
    </row>
    <row r="251" spans="2:12" ht="16.5" customHeight="1">
      <c r="B251" s="24">
        <v>246</v>
      </c>
      <c r="C251" s="25" t="s">
        <v>329</v>
      </c>
      <c r="D251" s="26"/>
      <c r="E251" s="27" t="s">
        <v>80</v>
      </c>
      <c r="F251" s="28">
        <v>2</v>
      </c>
      <c r="G251" s="29">
        <v>0</v>
      </c>
      <c r="H251" s="30">
        <f t="shared" si="11"/>
        <v>0</v>
      </c>
      <c r="I251" s="31">
        <v>0</v>
      </c>
      <c r="J251" s="30">
        <f t="shared" si="9"/>
        <v>0</v>
      </c>
      <c r="K251" s="30">
        <f t="shared" si="10"/>
        <v>0</v>
      </c>
      <c r="L251" s="26"/>
    </row>
    <row r="252" spans="2:12" ht="16.5" customHeight="1">
      <c r="B252" s="24">
        <v>247</v>
      </c>
      <c r="C252" s="25" t="s">
        <v>330</v>
      </c>
      <c r="D252" s="26"/>
      <c r="E252" s="27" t="s">
        <v>80</v>
      </c>
      <c r="F252" s="28">
        <v>25</v>
      </c>
      <c r="G252" s="29">
        <v>0</v>
      </c>
      <c r="H252" s="30">
        <f t="shared" si="11"/>
        <v>0</v>
      </c>
      <c r="I252" s="31">
        <v>0</v>
      </c>
      <c r="J252" s="30">
        <f t="shared" si="9"/>
        <v>0</v>
      </c>
      <c r="K252" s="30">
        <f t="shared" si="10"/>
        <v>0</v>
      </c>
      <c r="L252" s="26"/>
    </row>
    <row r="253" spans="2:12" ht="16.5" customHeight="1">
      <c r="B253" s="24">
        <v>248</v>
      </c>
      <c r="C253" s="25" t="s">
        <v>331</v>
      </c>
      <c r="D253" s="26"/>
      <c r="E253" s="27" t="s">
        <v>80</v>
      </c>
      <c r="F253" s="28">
        <v>30</v>
      </c>
      <c r="G253" s="29">
        <v>0</v>
      </c>
      <c r="H253" s="30">
        <f t="shared" si="11"/>
        <v>0</v>
      </c>
      <c r="I253" s="31">
        <v>0</v>
      </c>
      <c r="J253" s="30">
        <f t="shared" si="9"/>
        <v>0</v>
      </c>
      <c r="K253" s="30">
        <f t="shared" si="10"/>
        <v>0</v>
      </c>
      <c r="L253" s="26"/>
    </row>
    <row r="254" spans="2:12" ht="16.5" customHeight="1">
      <c r="B254" s="24">
        <v>249</v>
      </c>
      <c r="C254" s="25" t="s">
        <v>332</v>
      </c>
      <c r="D254" s="26"/>
      <c r="E254" s="27" t="s">
        <v>80</v>
      </c>
      <c r="F254" s="28">
        <v>2</v>
      </c>
      <c r="G254" s="29">
        <v>0</v>
      </c>
      <c r="H254" s="30">
        <f t="shared" si="11"/>
        <v>0</v>
      </c>
      <c r="I254" s="31">
        <v>0</v>
      </c>
      <c r="J254" s="30">
        <f t="shared" si="9"/>
        <v>0</v>
      </c>
      <c r="K254" s="30">
        <f t="shared" si="10"/>
        <v>0</v>
      </c>
      <c r="L254" s="26"/>
    </row>
    <row r="255" spans="2:12" ht="16.5" customHeight="1">
      <c r="B255" s="24">
        <v>250</v>
      </c>
      <c r="C255" s="25" t="s">
        <v>333</v>
      </c>
      <c r="D255" s="26"/>
      <c r="E255" s="27" t="s">
        <v>80</v>
      </c>
      <c r="F255" s="28">
        <v>170</v>
      </c>
      <c r="G255" s="29">
        <v>0</v>
      </c>
      <c r="H255" s="30">
        <f t="shared" si="11"/>
        <v>0</v>
      </c>
      <c r="I255" s="31">
        <v>0</v>
      </c>
      <c r="J255" s="30">
        <f t="shared" si="9"/>
        <v>0</v>
      </c>
      <c r="K255" s="30">
        <f t="shared" si="10"/>
        <v>0</v>
      </c>
      <c r="L255" s="26"/>
    </row>
    <row r="256" spans="2:12" ht="27.75" customHeight="1">
      <c r="B256" s="24">
        <v>251</v>
      </c>
      <c r="C256" s="44" t="s">
        <v>334</v>
      </c>
      <c r="D256" s="26"/>
      <c r="E256" s="27" t="s">
        <v>80</v>
      </c>
      <c r="F256" s="28">
        <v>60</v>
      </c>
      <c r="G256" s="29">
        <v>0</v>
      </c>
      <c r="H256" s="30">
        <f t="shared" si="11"/>
        <v>0</v>
      </c>
      <c r="I256" s="31">
        <v>0</v>
      </c>
      <c r="J256" s="30">
        <f t="shared" si="9"/>
        <v>0</v>
      </c>
      <c r="K256" s="30">
        <f t="shared" si="10"/>
        <v>0</v>
      </c>
      <c r="L256" s="26"/>
    </row>
    <row r="257" spans="2:12" ht="16.5" customHeight="1">
      <c r="B257" s="24">
        <v>252</v>
      </c>
      <c r="C257" s="25" t="s">
        <v>335</v>
      </c>
      <c r="D257" s="26"/>
      <c r="E257" s="27" t="s">
        <v>80</v>
      </c>
      <c r="F257" s="28">
        <v>2</v>
      </c>
      <c r="G257" s="29">
        <v>0</v>
      </c>
      <c r="H257" s="30">
        <f t="shared" si="11"/>
        <v>0</v>
      </c>
      <c r="I257" s="31">
        <v>0</v>
      </c>
      <c r="J257" s="30">
        <f t="shared" si="9"/>
        <v>0</v>
      </c>
      <c r="K257" s="30">
        <f t="shared" si="10"/>
        <v>0</v>
      </c>
      <c r="L257" s="26"/>
    </row>
    <row r="258" spans="2:12" ht="16.5" customHeight="1">
      <c r="B258" s="24">
        <v>253</v>
      </c>
      <c r="C258" s="36" t="s">
        <v>336</v>
      </c>
      <c r="D258" s="26"/>
      <c r="E258" s="27" t="s">
        <v>80</v>
      </c>
      <c r="F258" s="28">
        <v>1</v>
      </c>
      <c r="G258" s="29">
        <v>0</v>
      </c>
      <c r="H258" s="30">
        <f t="shared" si="11"/>
        <v>0</v>
      </c>
      <c r="I258" s="31">
        <v>0</v>
      </c>
      <c r="J258" s="30">
        <f t="shared" si="9"/>
        <v>0</v>
      </c>
      <c r="K258" s="30">
        <f t="shared" si="10"/>
        <v>0</v>
      </c>
      <c r="L258" s="26"/>
    </row>
    <row r="259" spans="2:12" ht="16.5" customHeight="1">
      <c r="B259" s="24">
        <v>254</v>
      </c>
      <c r="C259" s="37" t="s">
        <v>337</v>
      </c>
      <c r="D259" s="26"/>
      <c r="E259" s="27" t="s">
        <v>80</v>
      </c>
      <c r="F259" s="28">
        <v>6</v>
      </c>
      <c r="G259" s="29">
        <v>0</v>
      </c>
      <c r="H259" s="30">
        <f t="shared" si="11"/>
        <v>0</v>
      </c>
      <c r="I259" s="31">
        <v>0</v>
      </c>
      <c r="J259" s="30">
        <f t="shared" si="9"/>
        <v>0</v>
      </c>
      <c r="K259" s="30">
        <f t="shared" si="10"/>
        <v>0</v>
      </c>
      <c r="L259" s="26"/>
    </row>
    <row r="260" spans="2:12" ht="16.5" customHeight="1">
      <c r="B260" s="24">
        <v>255</v>
      </c>
      <c r="C260" s="39" t="s">
        <v>338</v>
      </c>
      <c r="D260" s="39"/>
      <c r="E260" s="40" t="s">
        <v>80</v>
      </c>
      <c r="F260" s="41">
        <f>5</f>
        <v>5</v>
      </c>
      <c r="G260" s="29">
        <v>0</v>
      </c>
      <c r="H260" s="30">
        <f t="shared" si="11"/>
        <v>0</v>
      </c>
      <c r="I260" s="31">
        <v>0</v>
      </c>
      <c r="J260" s="30">
        <f t="shared" si="9"/>
        <v>0</v>
      </c>
      <c r="K260" s="30">
        <f t="shared" si="10"/>
        <v>0</v>
      </c>
      <c r="L260" s="42"/>
    </row>
    <row r="261" spans="2:12" ht="16.5" customHeight="1">
      <c r="B261" s="24">
        <v>256</v>
      </c>
      <c r="C261" s="25" t="s">
        <v>339</v>
      </c>
      <c r="D261" s="26"/>
      <c r="E261" s="27" t="s">
        <v>80</v>
      </c>
      <c r="F261" s="28">
        <v>3</v>
      </c>
      <c r="G261" s="29">
        <v>0</v>
      </c>
      <c r="H261" s="30">
        <f t="shared" si="11"/>
        <v>0</v>
      </c>
      <c r="I261" s="31">
        <v>0</v>
      </c>
      <c r="J261" s="30">
        <f t="shared" si="9"/>
        <v>0</v>
      </c>
      <c r="K261" s="30">
        <f t="shared" si="10"/>
        <v>0</v>
      </c>
      <c r="L261" s="26"/>
    </row>
    <row r="262" spans="2:12" ht="16.5" customHeight="1">
      <c r="B262" s="24">
        <v>257</v>
      </c>
      <c r="C262" s="25" t="s">
        <v>340</v>
      </c>
      <c r="D262" s="26"/>
      <c r="E262" s="27" t="s">
        <v>80</v>
      </c>
      <c r="F262" s="28">
        <v>5</v>
      </c>
      <c r="G262" s="29">
        <v>0</v>
      </c>
      <c r="H262" s="30">
        <f t="shared" si="11"/>
        <v>0</v>
      </c>
      <c r="I262" s="31">
        <v>0</v>
      </c>
      <c r="J262" s="30">
        <f aca="true" t="shared" si="12" ref="J262:J325">ROUND(G262*(1+(I262/100)),2)</f>
        <v>0</v>
      </c>
      <c r="K262" s="30">
        <f aca="true" t="shared" si="13" ref="K262:K325">ROUND(H262*(1+(I262/100)),2)</f>
        <v>0</v>
      </c>
      <c r="L262" s="26"/>
    </row>
    <row r="263" spans="2:12" ht="16.5" customHeight="1">
      <c r="B263" s="24">
        <v>258</v>
      </c>
      <c r="C263" s="25" t="s">
        <v>341</v>
      </c>
      <c r="D263" s="26"/>
      <c r="E263" s="27" t="s">
        <v>80</v>
      </c>
      <c r="F263" s="28">
        <v>30</v>
      </c>
      <c r="G263" s="29">
        <v>0</v>
      </c>
      <c r="H263" s="30">
        <f aca="true" t="shared" si="14" ref="H263:H326">F263*G263</f>
        <v>0</v>
      </c>
      <c r="I263" s="31">
        <v>0</v>
      </c>
      <c r="J263" s="30">
        <f t="shared" si="12"/>
        <v>0</v>
      </c>
      <c r="K263" s="30">
        <f t="shared" si="13"/>
        <v>0</v>
      </c>
      <c r="L263" s="26"/>
    </row>
    <row r="264" spans="2:12" ht="16.5" customHeight="1">
      <c r="B264" s="24">
        <v>259</v>
      </c>
      <c r="C264" s="25" t="s">
        <v>342</v>
      </c>
      <c r="D264" s="26"/>
      <c r="E264" s="27" t="s">
        <v>80</v>
      </c>
      <c r="F264" s="28">
        <v>1</v>
      </c>
      <c r="G264" s="29">
        <v>0</v>
      </c>
      <c r="H264" s="30">
        <f t="shared" si="14"/>
        <v>0</v>
      </c>
      <c r="I264" s="31">
        <v>0</v>
      </c>
      <c r="J264" s="30">
        <f t="shared" si="12"/>
        <v>0</v>
      </c>
      <c r="K264" s="30">
        <f t="shared" si="13"/>
        <v>0</v>
      </c>
      <c r="L264" s="26"/>
    </row>
    <row r="265" spans="2:12" ht="16.5" customHeight="1">
      <c r="B265" s="24">
        <v>260</v>
      </c>
      <c r="C265" s="25" t="s">
        <v>343</v>
      </c>
      <c r="D265" s="26"/>
      <c r="E265" s="27" t="s">
        <v>80</v>
      </c>
      <c r="F265" s="28">
        <v>3</v>
      </c>
      <c r="G265" s="29">
        <v>0</v>
      </c>
      <c r="H265" s="30">
        <f t="shared" si="14"/>
        <v>0</v>
      </c>
      <c r="I265" s="31">
        <v>0</v>
      </c>
      <c r="J265" s="30">
        <f t="shared" si="12"/>
        <v>0</v>
      </c>
      <c r="K265" s="30">
        <f t="shared" si="13"/>
        <v>0</v>
      </c>
      <c r="L265" s="26"/>
    </row>
    <row r="266" spans="2:12" ht="16.5" customHeight="1">
      <c r="B266" s="24">
        <v>261</v>
      </c>
      <c r="C266" s="25" t="s">
        <v>344</v>
      </c>
      <c r="D266" s="26"/>
      <c r="E266" s="27" t="s">
        <v>80</v>
      </c>
      <c r="F266" s="28">
        <v>5</v>
      </c>
      <c r="G266" s="29">
        <v>0</v>
      </c>
      <c r="H266" s="30">
        <f t="shared" si="14"/>
        <v>0</v>
      </c>
      <c r="I266" s="31">
        <v>0</v>
      </c>
      <c r="J266" s="30">
        <f t="shared" si="12"/>
        <v>0</v>
      </c>
      <c r="K266" s="30">
        <f t="shared" si="13"/>
        <v>0</v>
      </c>
      <c r="L266" s="26"/>
    </row>
    <row r="267" spans="2:12" ht="16.5" customHeight="1">
      <c r="B267" s="24">
        <v>262</v>
      </c>
      <c r="C267" s="25" t="s">
        <v>345</v>
      </c>
      <c r="D267" s="26"/>
      <c r="E267" s="27" t="s">
        <v>80</v>
      </c>
      <c r="F267" s="28">
        <v>3</v>
      </c>
      <c r="G267" s="29">
        <v>0</v>
      </c>
      <c r="H267" s="30">
        <f t="shared" si="14"/>
        <v>0</v>
      </c>
      <c r="I267" s="31">
        <v>0</v>
      </c>
      <c r="J267" s="30">
        <f t="shared" si="12"/>
        <v>0</v>
      </c>
      <c r="K267" s="30">
        <f t="shared" si="13"/>
        <v>0</v>
      </c>
      <c r="L267" s="26"/>
    </row>
    <row r="268" spans="2:12" ht="16.5" customHeight="1">
      <c r="B268" s="24">
        <v>263</v>
      </c>
      <c r="C268" s="25" t="s">
        <v>346</v>
      </c>
      <c r="D268" s="26"/>
      <c r="E268" s="27" t="s">
        <v>80</v>
      </c>
      <c r="F268" s="28">
        <v>6</v>
      </c>
      <c r="G268" s="29">
        <v>0</v>
      </c>
      <c r="H268" s="30">
        <f t="shared" si="14"/>
        <v>0</v>
      </c>
      <c r="I268" s="31">
        <v>0</v>
      </c>
      <c r="J268" s="30">
        <f t="shared" si="12"/>
        <v>0</v>
      </c>
      <c r="K268" s="30">
        <f t="shared" si="13"/>
        <v>0</v>
      </c>
      <c r="L268" s="26"/>
    </row>
    <row r="269" spans="2:12" ht="16.5" customHeight="1">
      <c r="B269" s="24">
        <v>264</v>
      </c>
      <c r="C269" s="25" t="s">
        <v>347</v>
      </c>
      <c r="D269" s="26"/>
      <c r="E269" s="27" t="s">
        <v>80</v>
      </c>
      <c r="F269" s="28">
        <v>80</v>
      </c>
      <c r="G269" s="29">
        <v>0</v>
      </c>
      <c r="H269" s="30">
        <f t="shared" si="14"/>
        <v>0</v>
      </c>
      <c r="I269" s="31">
        <v>0</v>
      </c>
      <c r="J269" s="30">
        <f t="shared" si="12"/>
        <v>0</v>
      </c>
      <c r="K269" s="30">
        <f t="shared" si="13"/>
        <v>0</v>
      </c>
      <c r="L269" s="26"/>
    </row>
    <row r="270" spans="2:12" ht="16.5" customHeight="1">
      <c r="B270" s="24">
        <v>265</v>
      </c>
      <c r="C270" s="37" t="s">
        <v>348</v>
      </c>
      <c r="D270" s="26"/>
      <c r="E270" s="27" t="s">
        <v>80</v>
      </c>
      <c r="F270" s="28">
        <v>10</v>
      </c>
      <c r="G270" s="29">
        <v>0</v>
      </c>
      <c r="H270" s="30">
        <f t="shared" si="14"/>
        <v>0</v>
      </c>
      <c r="I270" s="31">
        <v>0</v>
      </c>
      <c r="J270" s="30">
        <f t="shared" si="12"/>
        <v>0</v>
      </c>
      <c r="K270" s="30">
        <f t="shared" si="13"/>
        <v>0</v>
      </c>
      <c r="L270" s="26"/>
    </row>
    <row r="271" spans="2:12" s="46" customFormat="1" ht="16.5" customHeight="1">
      <c r="B271" s="24">
        <v>266</v>
      </c>
      <c r="C271" s="37" t="s">
        <v>349</v>
      </c>
      <c r="D271" s="26"/>
      <c r="E271" s="27" t="s">
        <v>80</v>
      </c>
      <c r="F271" s="28">
        <v>10</v>
      </c>
      <c r="G271" s="29">
        <v>0</v>
      </c>
      <c r="H271" s="30">
        <f t="shared" si="14"/>
        <v>0</v>
      </c>
      <c r="I271" s="31">
        <v>0</v>
      </c>
      <c r="J271" s="30">
        <f t="shared" si="12"/>
        <v>0</v>
      </c>
      <c r="K271" s="30">
        <f t="shared" si="13"/>
        <v>0</v>
      </c>
      <c r="L271" s="26"/>
    </row>
    <row r="272" spans="2:12" ht="16.5" customHeight="1">
      <c r="B272" s="24">
        <v>267</v>
      </c>
      <c r="C272" s="36" t="s">
        <v>350</v>
      </c>
      <c r="D272" s="26"/>
      <c r="E272" s="27" t="s">
        <v>80</v>
      </c>
      <c r="F272" s="28">
        <v>3</v>
      </c>
      <c r="G272" s="29">
        <v>0</v>
      </c>
      <c r="H272" s="30">
        <f t="shared" si="14"/>
        <v>0</v>
      </c>
      <c r="I272" s="31">
        <v>0</v>
      </c>
      <c r="J272" s="30">
        <f t="shared" si="12"/>
        <v>0</v>
      </c>
      <c r="K272" s="30">
        <f t="shared" si="13"/>
        <v>0</v>
      </c>
      <c r="L272" s="26"/>
    </row>
    <row r="273" spans="2:12" ht="16.5" customHeight="1">
      <c r="B273" s="24">
        <v>268</v>
      </c>
      <c r="C273" s="25" t="s">
        <v>351</v>
      </c>
      <c r="D273" s="26"/>
      <c r="E273" s="27" t="s">
        <v>80</v>
      </c>
      <c r="F273" s="28">
        <v>3</v>
      </c>
      <c r="G273" s="29">
        <v>0</v>
      </c>
      <c r="H273" s="30">
        <f t="shared" si="14"/>
        <v>0</v>
      </c>
      <c r="I273" s="31">
        <v>0</v>
      </c>
      <c r="J273" s="30">
        <f t="shared" si="12"/>
        <v>0</v>
      </c>
      <c r="K273" s="30">
        <f t="shared" si="13"/>
        <v>0</v>
      </c>
      <c r="L273" s="26"/>
    </row>
    <row r="274" spans="2:12" ht="16.5" customHeight="1">
      <c r="B274" s="24">
        <v>269</v>
      </c>
      <c r="C274" s="25" t="s">
        <v>352</v>
      </c>
      <c r="D274" s="26"/>
      <c r="E274" s="27" t="s">
        <v>80</v>
      </c>
      <c r="F274" s="28">
        <v>3</v>
      </c>
      <c r="G274" s="29">
        <v>0</v>
      </c>
      <c r="H274" s="30">
        <f t="shared" si="14"/>
        <v>0</v>
      </c>
      <c r="I274" s="31">
        <v>0</v>
      </c>
      <c r="J274" s="30">
        <f t="shared" si="12"/>
        <v>0</v>
      </c>
      <c r="K274" s="30">
        <f t="shared" si="13"/>
        <v>0</v>
      </c>
      <c r="L274" s="26"/>
    </row>
    <row r="275" spans="2:12" ht="16.5" customHeight="1">
      <c r="B275" s="24">
        <v>270</v>
      </c>
      <c r="C275" s="36" t="s">
        <v>353</v>
      </c>
      <c r="D275" s="26"/>
      <c r="E275" s="27" t="s">
        <v>80</v>
      </c>
      <c r="F275" s="28">
        <v>3</v>
      </c>
      <c r="G275" s="29">
        <v>0</v>
      </c>
      <c r="H275" s="30">
        <f t="shared" si="14"/>
        <v>0</v>
      </c>
      <c r="I275" s="31">
        <v>0</v>
      </c>
      <c r="J275" s="30">
        <f t="shared" si="12"/>
        <v>0</v>
      </c>
      <c r="K275" s="30">
        <f t="shared" si="13"/>
        <v>0</v>
      </c>
      <c r="L275" s="26"/>
    </row>
    <row r="276" spans="2:12" ht="16.5" customHeight="1">
      <c r="B276" s="24">
        <v>271</v>
      </c>
      <c r="C276" s="25" t="s">
        <v>354</v>
      </c>
      <c r="D276" s="26"/>
      <c r="E276" s="27" t="s">
        <v>80</v>
      </c>
      <c r="F276" s="28">
        <v>2</v>
      </c>
      <c r="G276" s="29">
        <v>0</v>
      </c>
      <c r="H276" s="30">
        <f t="shared" si="14"/>
        <v>0</v>
      </c>
      <c r="I276" s="31">
        <v>0</v>
      </c>
      <c r="J276" s="30">
        <f t="shared" si="12"/>
        <v>0</v>
      </c>
      <c r="K276" s="30">
        <f t="shared" si="13"/>
        <v>0</v>
      </c>
      <c r="L276" s="26"/>
    </row>
    <row r="277" spans="2:12" ht="24.75" customHeight="1">
      <c r="B277" s="24">
        <v>272</v>
      </c>
      <c r="C277" s="25" t="s">
        <v>355</v>
      </c>
      <c r="D277" s="26"/>
      <c r="E277" s="27" t="s">
        <v>80</v>
      </c>
      <c r="F277" s="28">
        <v>20</v>
      </c>
      <c r="G277" s="29">
        <v>0</v>
      </c>
      <c r="H277" s="30">
        <f t="shared" si="14"/>
        <v>0</v>
      </c>
      <c r="I277" s="31">
        <v>0</v>
      </c>
      <c r="J277" s="30">
        <f t="shared" si="12"/>
        <v>0</v>
      </c>
      <c r="K277" s="30">
        <f t="shared" si="13"/>
        <v>0</v>
      </c>
      <c r="L277" s="26"/>
    </row>
    <row r="278" spans="2:12" ht="16.5" customHeight="1">
      <c r="B278" s="24">
        <v>273</v>
      </c>
      <c r="C278" s="25" t="s">
        <v>356</v>
      </c>
      <c r="D278" s="26"/>
      <c r="E278" s="27" t="s">
        <v>80</v>
      </c>
      <c r="F278" s="28">
        <v>3</v>
      </c>
      <c r="G278" s="29">
        <v>0</v>
      </c>
      <c r="H278" s="30">
        <f t="shared" si="14"/>
        <v>0</v>
      </c>
      <c r="I278" s="31">
        <v>0</v>
      </c>
      <c r="J278" s="30">
        <f t="shared" si="12"/>
        <v>0</v>
      </c>
      <c r="K278" s="30">
        <f t="shared" si="13"/>
        <v>0</v>
      </c>
      <c r="L278" s="26"/>
    </row>
    <row r="279" spans="2:12" s="46" customFormat="1" ht="27.75" customHeight="1">
      <c r="B279" s="24">
        <v>274</v>
      </c>
      <c r="C279" s="25" t="s">
        <v>357</v>
      </c>
      <c r="D279" s="26"/>
      <c r="E279" s="27" t="s">
        <v>80</v>
      </c>
      <c r="F279" s="28">
        <v>2</v>
      </c>
      <c r="G279" s="29">
        <v>0</v>
      </c>
      <c r="H279" s="30">
        <f t="shared" si="14"/>
        <v>0</v>
      </c>
      <c r="I279" s="31">
        <v>0</v>
      </c>
      <c r="J279" s="30">
        <f t="shared" si="12"/>
        <v>0</v>
      </c>
      <c r="K279" s="30">
        <f t="shared" si="13"/>
        <v>0</v>
      </c>
      <c r="L279" s="26"/>
    </row>
    <row r="280" spans="2:12" ht="16.5" customHeight="1">
      <c r="B280" s="24">
        <v>275</v>
      </c>
      <c r="C280" s="25" t="s">
        <v>358</v>
      </c>
      <c r="D280" s="26"/>
      <c r="E280" s="27" t="s">
        <v>80</v>
      </c>
      <c r="F280" s="28">
        <v>3</v>
      </c>
      <c r="G280" s="29">
        <v>0</v>
      </c>
      <c r="H280" s="30">
        <f t="shared" si="14"/>
        <v>0</v>
      </c>
      <c r="I280" s="31">
        <v>0</v>
      </c>
      <c r="J280" s="30">
        <f t="shared" si="12"/>
        <v>0</v>
      </c>
      <c r="K280" s="30">
        <f t="shared" si="13"/>
        <v>0</v>
      </c>
      <c r="L280" s="26"/>
    </row>
    <row r="281" spans="2:12" ht="16.5" customHeight="1">
      <c r="B281" s="24">
        <v>276</v>
      </c>
      <c r="C281" s="25" t="s">
        <v>359</v>
      </c>
      <c r="D281" s="26"/>
      <c r="E281" s="27" t="s">
        <v>80</v>
      </c>
      <c r="F281" s="28">
        <v>3</v>
      </c>
      <c r="G281" s="29">
        <v>0</v>
      </c>
      <c r="H281" s="30">
        <f t="shared" si="14"/>
        <v>0</v>
      </c>
      <c r="I281" s="31">
        <v>0</v>
      </c>
      <c r="J281" s="30">
        <f t="shared" si="12"/>
        <v>0</v>
      </c>
      <c r="K281" s="30">
        <f t="shared" si="13"/>
        <v>0</v>
      </c>
      <c r="L281" s="26"/>
    </row>
    <row r="282" spans="2:12" ht="16.5" customHeight="1">
      <c r="B282" s="24">
        <v>277</v>
      </c>
      <c r="C282" s="25" t="s">
        <v>360</v>
      </c>
      <c r="D282" s="26"/>
      <c r="E282" s="27" t="s">
        <v>80</v>
      </c>
      <c r="F282" s="28">
        <v>2</v>
      </c>
      <c r="G282" s="29">
        <v>0</v>
      </c>
      <c r="H282" s="30">
        <f t="shared" si="14"/>
        <v>0</v>
      </c>
      <c r="I282" s="31">
        <v>0</v>
      </c>
      <c r="J282" s="30">
        <f t="shared" si="12"/>
        <v>0</v>
      </c>
      <c r="K282" s="30">
        <f t="shared" si="13"/>
        <v>0</v>
      </c>
      <c r="L282" s="26"/>
    </row>
    <row r="283" spans="2:12" ht="16.5" customHeight="1">
      <c r="B283" s="24">
        <v>278</v>
      </c>
      <c r="C283" s="25" t="s">
        <v>361</v>
      </c>
      <c r="D283" s="26"/>
      <c r="E283" s="27" t="s">
        <v>80</v>
      </c>
      <c r="F283" s="28">
        <v>1</v>
      </c>
      <c r="G283" s="29">
        <v>0</v>
      </c>
      <c r="H283" s="30">
        <f t="shared" si="14"/>
        <v>0</v>
      </c>
      <c r="I283" s="31">
        <v>0</v>
      </c>
      <c r="J283" s="30">
        <f t="shared" si="12"/>
        <v>0</v>
      </c>
      <c r="K283" s="30">
        <f t="shared" si="13"/>
        <v>0</v>
      </c>
      <c r="L283" s="26"/>
    </row>
    <row r="284" spans="2:12" ht="16.5" customHeight="1">
      <c r="B284" s="24">
        <v>279</v>
      </c>
      <c r="C284" s="25" t="s">
        <v>362</v>
      </c>
      <c r="D284" s="26"/>
      <c r="E284" s="27" t="s">
        <v>80</v>
      </c>
      <c r="F284" s="28">
        <v>3</v>
      </c>
      <c r="G284" s="29">
        <v>0</v>
      </c>
      <c r="H284" s="30">
        <f t="shared" si="14"/>
        <v>0</v>
      </c>
      <c r="I284" s="31">
        <v>0</v>
      </c>
      <c r="J284" s="30">
        <f t="shared" si="12"/>
        <v>0</v>
      </c>
      <c r="K284" s="30">
        <f t="shared" si="13"/>
        <v>0</v>
      </c>
      <c r="L284" s="26"/>
    </row>
    <row r="285" spans="2:12" ht="16.5" customHeight="1">
      <c r="B285" s="24">
        <v>280</v>
      </c>
      <c r="C285" s="36" t="s">
        <v>363</v>
      </c>
      <c r="D285" s="26"/>
      <c r="E285" s="27" t="s">
        <v>80</v>
      </c>
      <c r="F285" s="28">
        <v>3</v>
      </c>
      <c r="G285" s="29">
        <v>0</v>
      </c>
      <c r="H285" s="30">
        <f t="shared" si="14"/>
        <v>0</v>
      </c>
      <c r="I285" s="31">
        <v>0</v>
      </c>
      <c r="J285" s="30">
        <f t="shared" si="12"/>
        <v>0</v>
      </c>
      <c r="K285" s="30">
        <f t="shared" si="13"/>
        <v>0</v>
      </c>
      <c r="L285" s="26"/>
    </row>
    <row r="286" spans="2:12" ht="16.5" customHeight="1">
      <c r="B286" s="24">
        <v>281</v>
      </c>
      <c r="C286" s="36" t="s">
        <v>364</v>
      </c>
      <c r="D286" s="26"/>
      <c r="E286" s="27" t="s">
        <v>80</v>
      </c>
      <c r="F286" s="28">
        <v>3</v>
      </c>
      <c r="G286" s="29">
        <v>0</v>
      </c>
      <c r="H286" s="30">
        <f t="shared" si="14"/>
        <v>0</v>
      </c>
      <c r="I286" s="31">
        <v>0</v>
      </c>
      <c r="J286" s="30">
        <f t="shared" si="12"/>
        <v>0</v>
      </c>
      <c r="K286" s="30">
        <f t="shared" si="13"/>
        <v>0</v>
      </c>
      <c r="L286" s="26"/>
    </row>
    <row r="287" spans="2:12" ht="16.5" customHeight="1">
      <c r="B287" s="24">
        <v>282</v>
      </c>
      <c r="C287" s="36" t="s">
        <v>365</v>
      </c>
      <c r="D287" s="26"/>
      <c r="E287" s="27" t="s">
        <v>80</v>
      </c>
      <c r="F287" s="28">
        <v>3</v>
      </c>
      <c r="G287" s="29">
        <v>0</v>
      </c>
      <c r="H287" s="30">
        <f t="shared" si="14"/>
        <v>0</v>
      </c>
      <c r="I287" s="31">
        <v>0</v>
      </c>
      <c r="J287" s="30">
        <f t="shared" si="12"/>
        <v>0</v>
      </c>
      <c r="K287" s="30">
        <f t="shared" si="13"/>
        <v>0</v>
      </c>
      <c r="L287" s="26"/>
    </row>
    <row r="288" spans="2:12" ht="16.5" customHeight="1">
      <c r="B288" s="24">
        <v>283</v>
      </c>
      <c r="C288" s="25" t="s">
        <v>366</v>
      </c>
      <c r="D288" s="26"/>
      <c r="E288" s="27" t="s">
        <v>80</v>
      </c>
      <c r="F288" s="28">
        <v>30</v>
      </c>
      <c r="G288" s="29">
        <v>0</v>
      </c>
      <c r="H288" s="30">
        <f t="shared" si="14"/>
        <v>0</v>
      </c>
      <c r="I288" s="31">
        <v>0</v>
      </c>
      <c r="J288" s="30">
        <f t="shared" si="12"/>
        <v>0</v>
      </c>
      <c r="K288" s="30">
        <f t="shared" si="13"/>
        <v>0</v>
      </c>
      <c r="L288" s="26"/>
    </row>
    <row r="289" spans="2:12" ht="16.5" customHeight="1">
      <c r="B289" s="24">
        <v>284</v>
      </c>
      <c r="C289" s="25" t="s">
        <v>367</v>
      </c>
      <c r="D289" s="26"/>
      <c r="E289" s="27" t="s">
        <v>80</v>
      </c>
      <c r="F289" s="28">
        <v>1</v>
      </c>
      <c r="G289" s="29">
        <v>0</v>
      </c>
      <c r="H289" s="30">
        <f t="shared" si="14"/>
        <v>0</v>
      </c>
      <c r="I289" s="31">
        <v>0</v>
      </c>
      <c r="J289" s="30">
        <f t="shared" si="12"/>
        <v>0</v>
      </c>
      <c r="K289" s="30">
        <f t="shared" si="13"/>
        <v>0</v>
      </c>
      <c r="L289" s="26"/>
    </row>
    <row r="290" spans="2:12" ht="16.5" customHeight="1">
      <c r="B290" s="24">
        <v>285</v>
      </c>
      <c r="C290" s="43" t="s">
        <v>368</v>
      </c>
      <c r="D290" s="26"/>
      <c r="E290" s="27" t="s">
        <v>80</v>
      </c>
      <c r="F290" s="28">
        <v>3</v>
      </c>
      <c r="G290" s="29">
        <v>0</v>
      </c>
      <c r="H290" s="30">
        <f t="shared" si="14"/>
        <v>0</v>
      </c>
      <c r="I290" s="31">
        <v>0</v>
      </c>
      <c r="J290" s="30">
        <f t="shared" si="12"/>
        <v>0</v>
      </c>
      <c r="K290" s="30">
        <f t="shared" si="13"/>
        <v>0</v>
      </c>
      <c r="L290" s="26"/>
    </row>
    <row r="291" spans="2:12" ht="16.5" customHeight="1">
      <c r="B291" s="24">
        <v>286</v>
      </c>
      <c r="C291" s="44" t="s">
        <v>369</v>
      </c>
      <c r="D291" s="26"/>
      <c r="E291" s="27" t="s">
        <v>80</v>
      </c>
      <c r="F291" s="28">
        <v>10</v>
      </c>
      <c r="G291" s="29">
        <v>0</v>
      </c>
      <c r="H291" s="30">
        <f t="shared" si="14"/>
        <v>0</v>
      </c>
      <c r="I291" s="31">
        <v>0</v>
      </c>
      <c r="J291" s="30">
        <f t="shared" si="12"/>
        <v>0</v>
      </c>
      <c r="K291" s="30">
        <f t="shared" si="13"/>
        <v>0</v>
      </c>
      <c r="L291" s="26"/>
    </row>
    <row r="292" spans="2:12" ht="16.5" customHeight="1">
      <c r="B292" s="24">
        <v>287</v>
      </c>
      <c r="C292" s="44" t="s">
        <v>370</v>
      </c>
      <c r="D292" s="26"/>
      <c r="E292" s="27" t="s">
        <v>80</v>
      </c>
      <c r="F292" s="28">
        <v>3</v>
      </c>
      <c r="G292" s="29">
        <v>0</v>
      </c>
      <c r="H292" s="30">
        <f t="shared" si="14"/>
        <v>0</v>
      </c>
      <c r="I292" s="31">
        <v>0</v>
      </c>
      <c r="J292" s="30">
        <f t="shared" si="12"/>
        <v>0</v>
      </c>
      <c r="K292" s="30">
        <f t="shared" si="13"/>
        <v>0</v>
      </c>
      <c r="L292" s="26"/>
    </row>
    <row r="293" spans="2:12" ht="16.5" customHeight="1">
      <c r="B293" s="24">
        <v>288</v>
      </c>
      <c r="C293" s="44" t="s">
        <v>371</v>
      </c>
      <c r="D293" s="26"/>
      <c r="E293" s="27" t="s">
        <v>80</v>
      </c>
      <c r="F293" s="28">
        <v>3</v>
      </c>
      <c r="G293" s="29">
        <v>0</v>
      </c>
      <c r="H293" s="30">
        <f t="shared" si="14"/>
        <v>0</v>
      </c>
      <c r="I293" s="31">
        <v>0</v>
      </c>
      <c r="J293" s="30">
        <f t="shared" si="12"/>
        <v>0</v>
      </c>
      <c r="K293" s="30">
        <f t="shared" si="13"/>
        <v>0</v>
      </c>
      <c r="L293" s="26"/>
    </row>
    <row r="294" spans="2:12" ht="16.5" customHeight="1">
      <c r="B294" s="24">
        <v>289</v>
      </c>
      <c r="C294" s="25" t="s">
        <v>372</v>
      </c>
      <c r="D294" s="26"/>
      <c r="E294" s="27" t="s">
        <v>80</v>
      </c>
      <c r="F294" s="28">
        <v>1</v>
      </c>
      <c r="G294" s="29">
        <v>0</v>
      </c>
      <c r="H294" s="30">
        <f t="shared" si="14"/>
        <v>0</v>
      </c>
      <c r="I294" s="31">
        <v>0</v>
      </c>
      <c r="J294" s="30">
        <f t="shared" si="12"/>
        <v>0</v>
      </c>
      <c r="K294" s="30">
        <f t="shared" si="13"/>
        <v>0</v>
      </c>
      <c r="L294" s="26"/>
    </row>
    <row r="295" spans="2:12" ht="16.5" customHeight="1">
      <c r="B295" s="24">
        <v>290</v>
      </c>
      <c r="C295" s="36" t="s">
        <v>373</v>
      </c>
      <c r="D295" s="26"/>
      <c r="E295" s="27" t="s">
        <v>80</v>
      </c>
      <c r="F295" s="28">
        <v>1</v>
      </c>
      <c r="G295" s="29">
        <v>0</v>
      </c>
      <c r="H295" s="30">
        <f t="shared" si="14"/>
        <v>0</v>
      </c>
      <c r="I295" s="31">
        <v>0</v>
      </c>
      <c r="J295" s="30">
        <f t="shared" si="12"/>
        <v>0</v>
      </c>
      <c r="K295" s="30">
        <f t="shared" si="13"/>
        <v>0</v>
      </c>
      <c r="L295" s="26"/>
    </row>
    <row r="296" spans="2:12" ht="16.5" customHeight="1">
      <c r="B296" s="24">
        <v>291</v>
      </c>
      <c r="C296" s="25" t="s">
        <v>374</v>
      </c>
      <c r="D296" s="26"/>
      <c r="E296" s="27" t="s">
        <v>80</v>
      </c>
      <c r="F296" s="28">
        <v>1</v>
      </c>
      <c r="G296" s="29">
        <v>0</v>
      </c>
      <c r="H296" s="30">
        <f t="shared" si="14"/>
        <v>0</v>
      </c>
      <c r="I296" s="31">
        <v>0</v>
      </c>
      <c r="J296" s="30">
        <f t="shared" si="12"/>
        <v>0</v>
      </c>
      <c r="K296" s="30">
        <f t="shared" si="13"/>
        <v>0</v>
      </c>
      <c r="L296" s="26"/>
    </row>
    <row r="297" spans="2:12" ht="16.5" customHeight="1">
      <c r="B297" s="24">
        <v>292</v>
      </c>
      <c r="C297" s="25" t="s">
        <v>375</v>
      </c>
      <c r="D297" s="26"/>
      <c r="E297" s="27" t="s">
        <v>80</v>
      </c>
      <c r="F297" s="28">
        <v>6</v>
      </c>
      <c r="G297" s="29">
        <v>0</v>
      </c>
      <c r="H297" s="30">
        <f t="shared" si="14"/>
        <v>0</v>
      </c>
      <c r="I297" s="31">
        <v>0</v>
      </c>
      <c r="J297" s="30">
        <f t="shared" si="12"/>
        <v>0</v>
      </c>
      <c r="K297" s="30">
        <f t="shared" si="13"/>
        <v>0</v>
      </c>
      <c r="L297" s="26"/>
    </row>
    <row r="298" spans="2:12" ht="16.5" customHeight="1">
      <c r="B298" s="24">
        <v>293</v>
      </c>
      <c r="C298" s="25" t="s">
        <v>376</v>
      </c>
      <c r="D298" s="26"/>
      <c r="E298" s="27" t="s">
        <v>80</v>
      </c>
      <c r="F298" s="28">
        <v>5</v>
      </c>
      <c r="G298" s="29">
        <v>0</v>
      </c>
      <c r="H298" s="30">
        <f t="shared" si="14"/>
        <v>0</v>
      </c>
      <c r="I298" s="31">
        <v>0</v>
      </c>
      <c r="J298" s="30">
        <f t="shared" si="12"/>
        <v>0</v>
      </c>
      <c r="K298" s="30">
        <f t="shared" si="13"/>
        <v>0</v>
      </c>
      <c r="L298" s="26"/>
    </row>
    <row r="299" spans="2:12" ht="16.5" customHeight="1">
      <c r="B299" s="24">
        <v>294</v>
      </c>
      <c r="C299" s="25" t="s">
        <v>377</v>
      </c>
      <c r="D299" s="26"/>
      <c r="E299" s="27" t="s">
        <v>80</v>
      </c>
      <c r="F299" s="28">
        <v>260</v>
      </c>
      <c r="G299" s="29">
        <v>0</v>
      </c>
      <c r="H299" s="30">
        <f t="shared" si="14"/>
        <v>0</v>
      </c>
      <c r="I299" s="31">
        <v>0</v>
      </c>
      <c r="J299" s="30">
        <f t="shared" si="12"/>
        <v>0</v>
      </c>
      <c r="K299" s="30">
        <f t="shared" si="13"/>
        <v>0</v>
      </c>
      <c r="L299" s="26"/>
    </row>
    <row r="300" spans="2:12" ht="16.5" customHeight="1">
      <c r="B300" s="24">
        <v>295</v>
      </c>
      <c r="C300" s="25" t="s">
        <v>378</v>
      </c>
      <c r="D300" s="26"/>
      <c r="E300" s="27" t="s">
        <v>80</v>
      </c>
      <c r="F300" s="28">
        <v>100</v>
      </c>
      <c r="G300" s="29">
        <v>0</v>
      </c>
      <c r="H300" s="30">
        <f t="shared" si="14"/>
        <v>0</v>
      </c>
      <c r="I300" s="31">
        <v>0</v>
      </c>
      <c r="J300" s="30">
        <f t="shared" si="12"/>
        <v>0</v>
      </c>
      <c r="K300" s="30">
        <f t="shared" si="13"/>
        <v>0</v>
      </c>
      <c r="L300" s="26"/>
    </row>
    <row r="301" spans="2:12" ht="16.5" customHeight="1">
      <c r="B301" s="24">
        <v>296</v>
      </c>
      <c r="C301" s="25" t="s">
        <v>379</v>
      </c>
      <c r="D301" s="26"/>
      <c r="E301" s="27" t="s">
        <v>80</v>
      </c>
      <c r="F301" s="28">
        <v>1</v>
      </c>
      <c r="G301" s="29">
        <v>0</v>
      </c>
      <c r="H301" s="30">
        <f t="shared" si="14"/>
        <v>0</v>
      </c>
      <c r="I301" s="31">
        <v>0</v>
      </c>
      <c r="J301" s="30">
        <f t="shared" si="12"/>
        <v>0</v>
      </c>
      <c r="K301" s="30">
        <f t="shared" si="13"/>
        <v>0</v>
      </c>
      <c r="L301" s="26"/>
    </row>
    <row r="302" spans="2:12" ht="16.5" customHeight="1">
      <c r="B302" s="24">
        <v>297</v>
      </c>
      <c r="C302" s="25" t="s">
        <v>380</v>
      </c>
      <c r="D302" s="26"/>
      <c r="E302" s="27" t="s">
        <v>80</v>
      </c>
      <c r="F302" s="28">
        <v>20</v>
      </c>
      <c r="G302" s="29">
        <v>0</v>
      </c>
      <c r="H302" s="30">
        <f t="shared" si="14"/>
        <v>0</v>
      </c>
      <c r="I302" s="31">
        <v>0</v>
      </c>
      <c r="J302" s="30">
        <f t="shared" si="12"/>
        <v>0</v>
      </c>
      <c r="K302" s="30">
        <f t="shared" si="13"/>
        <v>0</v>
      </c>
      <c r="L302" s="26"/>
    </row>
    <row r="303" spans="2:12" ht="16.5" customHeight="1">
      <c r="B303" s="24">
        <v>298</v>
      </c>
      <c r="C303" s="25" t="s">
        <v>381</v>
      </c>
      <c r="D303" s="26"/>
      <c r="E303" s="27" t="s">
        <v>80</v>
      </c>
      <c r="F303" s="28">
        <v>5</v>
      </c>
      <c r="G303" s="29">
        <v>0</v>
      </c>
      <c r="H303" s="30">
        <f t="shared" si="14"/>
        <v>0</v>
      </c>
      <c r="I303" s="31">
        <v>0</v>
      </c>
      <c r="J303" s="30">
        <f t="shared" si="12"/>
        <v>0</v>
      </c>
      <c r="K303" s="30">
        <f t="shared" si="13"/>
        <v>0</v>
      </c>
      <c r="L303" s="26"/>
    </row>
    <row r="304" spans="2:12" ht="16.5" customHeight="1">
      <c r="B304" s="24">
        <v>299</v>
      </c>
      <c r="C304" s="25" t="s">
        <v>382</v>
      </c>
      <c r="D304" s="26"/>
      <c r="E304" s="27" t="s">
        <v>80</v>
      </c>
      <c r="F304" s="28">
        <v>3</v>
      </c>
      <c r="G304" s="29">
        <v>0</v>
      </c>
      <c r="H304" s="30">
        <f t="shared" si="14"/>
        <v>0</v>
      </c>
      <c r="I304" s="31">
        <v>0</v>
      </c>
      <c r="J304" s="30">
        <f t="shared" si="12"/>
        <v>0</v>
      </c>
      <c r="K304" s="30">
        <f t="shared" si="13"/>
        <v>0</v>
      </c>
      <c r="L304" s="26"/>
    </row>
    <row r="305" spans="2:12" ht="16.5" customHeight="1">
      <c r="B305" s="24">
        <v>300</v>
      </c>
      <c r="C305" s="36" t="s">
        <v>383</v>
      </c>
      <c r="D305" s="26"/>
      <c r="E305" s="27" t="s">
        <v>80</v>
      </c>
      <c r="F305" s="28">
        <v>2</v>
      </c>
      <c r="G305" s="29">
        <v>0</v>
      </c>
      <c r="H305" s="30">
        <f t="shared" si="14"/>
        <v>0</v>
      </c>
      <c r="I305" s="31">
        <v>0</v>
      </c>
      <c r="J305" s="30">
        <f t="shared" si="12"/>
        <v>0</v>
      </c>
      <c r="K305" s="30">
        <f t="shared" si="13"/>
        <v>0</v>
      </c>
      <c r="L305" s="26"/>
    </row>
    <row r="306" spans="2:12" ht="16.5" customHeight="1">
      <c r="B306" s="24">
        <v>301</v>
      </c>
      <c r="C306" s="25" t="s">
        <v>384</v>
      </c>
      <c r="D306" s="26"/>
      <c r="E306" s="27" t="s">
        <v>80</v>
      </c>
      <c r="F306" s="28">
        <v>2</v>
      </c>
      <c r="G306" s="29">
        <v>0</v>
      </c>
      <c r="H306" s="30">
        <f t="shared" si="14"/>
        <v>0</v>
      </c>
      <c r="I306" s="31">
        <v>0</v>
      </c>
      <c r="J306" s="30">
        <f t="shared" si="12"/>
        <v>0</v>
      </c>
      <c r="K306" s="30">
        <f t="shared" si="13"/>
        <v>0</v>
      </c>
      <c r="L306" s="26"/>
    </row>
    <row r="307" spans="2:12" ht="16.5" customHeight="1">
      <c r="B307" s="24">
        <v>302</v>
      </c>
      <c r="C307" s="48" t="s">
        <v>385</v>
      </c>
      <c r="D307" s="26"/>
      <c r="E307" s="27" t="s">
        <v>80</v>
      </c>
      <c r="F307" s="28">
        <v>3</v>
      </c>
      <c r="G307" s="29">
        <v>0</v>
      </c>
      <c r="H307" s="30">
        <f t="shared" si="14"/>
        <v>0</v>
      </c>
      <c r="I307" s="31">
        <v>0</v>
      </c>
      <c r="J307" s="30">
        <f t="shared" si="12"/>
        <v>0</v>
      </c>
      <c r="K307" s="30">
        <f t="shared" si="13"/>
        <v>0</v>
      </c>
      <c r="L307" s="26"/>
    </row>
    <row r="308" spans="2:12" ht="16.5" customHeight="1">
      <c r="B308" s="24">
        <v>303</v>
      </c>
      <c r="C308" s="25" t="s">
        <v>386</v>
      </c>
      <c r="D308" s="26"/>
      <c r="E308" s="27" t="s">
        <v>80</v>
      </c>
      <c r="F308" s="28">
        <v>3</v>
      </c>
      <c r="G308" s="29">
        <v>0</v>
      </c>
      <c r="H308" s="30">
        <f t="shared" si="14"/>
        <v>0</v>
      </c>
      <c r="I308" s="31">
        <v>0</v>
      </c>
      <c r="J308" s="30">
        <f t="shared" si="12"/>
        <v>0</v>
      </c>
      <c r="K308" s="30">
        <f t="shared" si="13"/>
        <v>0</v>
      </c>
      <c r="L308" s="26"/>
    </row>
    <row r="309" spans="2:12" ht="16.5" customHeight="1">
      <c r="B309" s="24">
        <v>304</v>
      </c>
      <c r="C309" s="25" t="s">
        <v>387</v>
      </c>
      <c r="D309" s="26"/>
      <c r="E309" s="27" t="s">
        <v>80</v>
      </c>
      <c r="F309" s="28">
        <v>35</v>
      </c>
      <c r="G309" s="29">
        <v>0</v>
      </c>
      <c r="H309" s="30">
        <f t="shared" si="14"/>
        <v>0</v>
      </c>
      <c r="I309" s="31">
        <v>0</v>
      </c>
      <c r="J309" s="30">
        <f t="shared" si="12"/>
        <v>0</v>
      </c>
      <c r="K309" s="30">
        <f t="shared" si="13"/>
        <v>0</v>
      </c>
      <c r="L309" s="26"/>
    </row>
    <row r="310" spans="2:12" ht="16.5" customHeight="1">
      <c r="B310" s="24">
        <v>305</v>
      </c>
      <c r="C310" s="25" t="s">
        <v>388</v>
      </c>
      <c r="D310" s="26"/>
      <c r="E310" s="27" t="s">
        <v>80</v>
      </c>
      <c r="F310" s="28">
        <v>1</v>
      </c>
      <c r="G310" s="29">
        <v>0</v>
      </c>
      <c r="H310" s="30">
        <f t="shared" si="14"/>
        <v>0</v>
      </c>
      <c r="I310" s="31">
        <v>0</v>
      </c>
      <c r="J310" s="30">
        <f t="shared" si="12"/>
        <v>0</v>
      </c>
      <c r="K310" s="30">
        <f t="shared" si="13"/>
        <v>0</v>
      </c>
      <c r="L310" s="26"/>
    </row>
    <row r="311" spans="2:12" ht="16.5" customHeight="1">
      <c r="B311" s="24">
        <v>306</v>
      </c>
      <c r="C311" s="25" t="s">
        <v>389</v>
      </c>
      <c r="D311" s="26"/>
      <c r="E311" s="27" t="s">
        <v>80</v>
      </c>
      <c r="F311" s="28">
        <v>2</v>
      </c>
      <c r="G311" s="29">
        <v>0</v>
      </c>
      <c r="H311" s="30">
        <f t="shared" si="14"/>
        <v>0</v>
      </c>
      <c r="I311" s="31">
        <v>0</v>
      </c>
      <c r="J311" s="30">
        <f t="shared" si="12"/>
        <v>0</v>
      </c>
      <c r="K311" s="30">
        <f t="shared" si="13"/>
        <v>0</v>
      </c>
      <c r="L311" s="26"/>
    </row>
    <row r="312" spans="2:12" ht="27.75" customHeight="1">
      <c r="B312" s="24">
        <v>307</v>
      </c>
      <c r="C312" s="25" t="s">
        <v>390</v>
      </c>
      <c r="D312" s="26"/>
      <c r="E312" s="27" t="s">
        <v>80</v>
      </c>
      <c r="F312" s="28">
        <v>1</v>
      </c>
      <c r="G312" s="29">
        <v>0</v>
      </c>
      <c r="H312" s="30">
        <f t="shared" si="14"/>
        <v>0</v>
      </c>
      <c r="I312" s="31">
        <v>0</v>
      </c>
      <c r="J312" s="30">
        <f t="shared" si="12"/>
        <v>0</v>
      </c>
      <c r="K312" s="30">
        <f t="shared" si="13"/>
        <v>0</v>
      </c>
      <c r="L312" s="26"/>
    </row>
    <row r="313" spans="2:12" ht="16.5" customHeight="1">
      <c r="B313" s="24">
        <v>308</v>
      </c>
      <c r="C313" s="36" t="s">
        <v>391</v>
      </c>
      <c r="D313" s="26"/>
      <c r="E313" s="27" t="s">
        <v>80</v>
      </c>
      <c r="F313" s="28">
        <v>30</v>
      </c>
      <c r="G313" s="29">
        <v>0</v>
      </c>
      <c r="H313" s="30">
        <f t="shared" si="14"/>
        <v>0</v>
      </c>
      <c r="I313" s="31">
        <v>0</v>
      </c>
      <c r="J313" s="30">
        <f t="shared" si="12"/>
        <v>0</v>
      </c>
      <c r="K313" s="30">
        <f t="shared" si="13"/>
        <v>0</v>
      </c>
      <c r="L313" s="26"/>
    </row>
    <row r="314" spans="2:12" ht="16.5" customHeight="1">
      <c r="B314" s="24">
        <v>309</v>
      </c>
      <c r="C314" s="36" t="s">
        <v>392</v>
      </c>
      <c r="D314" s="26"/>
      <c r="E314" s="27" t="s">
        <v>80</v>
      </c>
      <c r="F314" s="28">
        <v>2</v>
      </c>
      <c r="G314" s="29">
        <v>0</v>
      </c>
      <c r="H314" s="30">
        <f t="shared" si="14"/>
        <v>0</v>
      </c>
      <c r="I314" s="31">
        <v>0</v>
      </c>
      <c r="J314" s="30">
        <f t="shared" si="12"/>
        <v>0</v>
      </c>
      <c r="K314" s="30">
        <f t="shared" si="13"/>
        <v>0</v>
      </c>
      <c r="L314" s="26"/>
    </row>
    <row r="315" spans="2:12" ht="16.5" customHeight="1">
      <c r="B315" s="24">
        <v>310</v>
      </c>
      <c r="C315" s="25" t="s">
        <v>393</v>
      </c>
      <c r="D315" s="26"/>
      <c r="E315" s="27" t="s">
        <v>80</v>
      </c>
      <c r="F315" s="28">
        <v>6</v>
      </c>
      <c r="G315" s="29">
        <v>0</v>
      </c>
      <c r="H315" s="30">
        <f t="shared" si="14"/>
        <v>0</v>
      </c>
      <c r="I315" s="31">
        <v>0</v>
      </c>
      <c r="J315" s="30">
        <f t="shared" si="12"/>
        <v>0</v>
      </c>
      <c r="K315" s="30">
        <f t="shared" si="13"/>
        <v>0</v>
      </c>
      <c r="L315" s="26"/>
    </row>
    <row r="316" spans="2:12" ht="16.5" customHeight="1">
      <c r="B316" s="24">
        <v>311</v>
      </c>
      <c r="C316" s="37" t="s">
        <v>394</v>
      </c>
      <c r="D316" s="26"/>
      <c r="E316" s="27" t="s">
        <v>80</v>
      </c>
      <c r="F316" s="28">
        <v>30</v>
      </c>
      <c r="G316" s="29">
        <v>0</v>
      </c>
      <c r="H316" s="30">
        <f t="shared" si="14"/>
        <v>0</v>
      </c>
      <c r="I316" s="31">
        <v>0</v>
      </c>
      <c r="J316" s="30">
        <f t="shared" si="12"/>
        <v>0</v>
      </c>
      <c r="K316" s="30">
        <f t="shared" si="13"/>
        <v>0</v>
      </c>
      <c r="L316" s="26"/>
    </row>
    <row r="317" spans="2:12" ht="16.5" customHeight="1">
      <c r="B317" s="24">
        <v>312</v>
      </c>
      <c r="C317" s="25" t="s">
        <v>395</v>
      </c>
      <c r="D317" s="26"/>
      <c r="E317" s="27" t="s">
        <v>80</v>
      </c>
      <c r="F317" s="28">
        <v>2</v>
      </c>
      <c r="G317" s="29">
        <v>0</v>
      </c>
      <c r="H317" s="30">
        <f t="shared" si="14"/>
        <v>0</v>
      </c>
      <c r="I317" s="31">
        <v>0</v>
      </c>
      <c r="J317" s="30">
        <f t="shared" si="12"/>
        <v>0</v>
      </c>
      <c r="K317" s="30">
        <f t="shared" si="13"/>
        <v>0</v>
      </c>
      <c r="L317" s="26"/>
    </row>
    <row r="318" spans="2:12" ht="16.5" customHeight="1">
      <c r="B318" s="24">
        <v>313</v>
      </c>
      <c r="C318" s="25" t="s">
        <v>396</v>
      </c>
      <c r="D318" s="26"/>
      <c r="E318" s="27" t="s">
        <v>80</v>
      </c>
      <c r="F318" s="28">
        <v>15</v>
      </c>
      <c r="G318" s="29">
        <v>0</v>
      </c>
      <c r="H318" s="30">
        <f t="shared" si="14"/>
        <v>0</v>
      </c>
      <c r="I318" s="31">
        <v>0</v>
      </c>
      <c r="J318" s="30">
        <f t="shared" si="12"/>
        <v>0</v>
      </c>
      <c r="K318" s="30">
        <f t="shared" si="13"/>
        <v>0</v>
      </c>
      <c r="L318" s="26"/>
    </row>
    <row r="319" spans="2:12" ht="16.5" customHeight="1">
      <c r="B319" s="24">
        <v>314</v>
      </c>
      <c r="C319" s="36" t="s">
        <v>397</v>
      </c>
      <c r="D319" s="26"/>
      <c r="E319" s="27" t="s">
        <v>80</v>
      </c>
      <c r="F319" s="28">
        <v>30</v>
      </c>
      <c r="G319" s="29">
        <v>0</v>
      </c>
      <c r="H319" s="30">
        <f t="shared" si="14"/>
        <v>0</v>
      </c>
      <c r="I319" s="31">
        <v>0</v>
      </c>
      <c r="J319" s="30">
        <f t="shared" si="12"/>
        <v>0</v>
      </c>
      <c r="K319" s="30">
        <f t="shared" si="13"/>
        <v>0</v>
      </c>
      <c r="L319" s="26"/>
    </row>
    <row r="320" spans="2:12" ht="16.5" customHeight="1">
      <c r="B320" s="24">
        <v>315</v>
      </c>
      <c r="C320" s="37" t="s">
        <v>398</v>
      </c>
      <c r="D320" s="26"/>
      <c r="E320" s="27" t="s">
        <v>80</v>
      </c>
      <c r="F320" s="28">
        <v>7</v>
      </c>
      <c r="G320" s="29">
        <v>0</v>
      </c>
      <c r="H320" s="30">
        <f t="shared" si="14"/>
        <v>0</v>
      </c>
      <c r="I320" s="31">
        <v>0</v>
      </c>
      <c r="J320" s="30">
        <f t="shared" si="12"/>
        <v>0</v>
      </c>
      <c r="K320" s="30">
        <f t="shared" si="13"/>
        <v>0</v>
      </c>
      <c r="L320" s="26"/>
    </row>
    <row r="321" spans="2:12" ht="16.5" customHeight="1">
      <c r="B321" s="24">
        <v>316</v>
      </c>
      <c r="C321" s="25" t="s">
        <v>399</v>
      </c>
      <c r="D321" s="26"/>
      <c r="E321" s="27" t="s">
        <v>80</v>
      </c>
      <c r="F321" s="28">
        <v>10</v>
      </c>
      <c r="G321" s="29">
        <v>0</v>
      </c>
      <c r="H321" s="30">
        <f t="shared" si="14"/>
        <v>0</v>
      </c>
      <c r="I321" s="31">
        <v>0</v>
      </c>
      <c r="J321" s="30">
        <f t="shared" si="12"/>
        <v>0</v>
      </c>
      <c r="K321" s="30">
        <f t="shared" si="13"/>
        <v>0</v>
      </c>
      <c r="L321" s="26"/>
    </row>
    <row r="322" spans="2:12" ht="16.5" customHeight="1">
      <c r="B322" s="24">
        <v>317</v>
      </c>
      <c r="C322" s="25" t="s">
        <v>400</v>
      </c>
      <c r="D322" s="26"/>
      <c r="E322" s="27" t="s">
        <v>80</v>
      </c>
      <c r="F322" s="28">
        <v>10</v>
      </c>
      <c r="G322" s="29">
        <v>0</v>
      </c>
      <c r="H322" s="30">
        <f t="shared" si="14"/>
        <v>0</v>
      </c>
      <c r="I322" s="31">
        <v>0</v>
      </c>
      <c r="J322" s="30">
        <f t="shared" si="12"/>
        <v>0</v>
      </c>
      <c r="K322" s="30">
        <f t="shared" si="13"/>
        <v>0</v>
      </c>
      <c r="L322" s="26"/>
    </row>
    <row r="323" spans="2:12" ht="16.5" customHeight="1">
      <c r="B323" s="24">
        <v>318</v>
      </c>
      <c r="C323" s="36" t="s">
        <v>401</v>
      </c>
      <c r="D323" s="26"/>
      <c r="E323" s="27" t="s">
        <v>80</v>
      </c>
      <c r="F323" s="28">
        <v>5</v>
      </c>
      <c r="G323" s="29">
        <v>0</v>
      </c>
      <c r="H323" s="30">
        <f t="shared" si="14"/>
        <v>0</v>
      </c>
      <c r="I323" s="31">
        <v>0</v>
      </c>
      <c r="J323" s="30">
        <f t="shared" si="12"/>
        <v>0</v>
      </c>
      <c r="K323" s="30">
        <f t="shared" si="13"/>
        <v>0</v>
      </c>
      <c r="L323" s="26"/>
    </row>
    <row r="324" spans="2:12" ht="16.5" customHeight="1">
      <c r="B324" s="24">
        <v>319</v>
      </c>
      <c r="C324" s="25" t="s">
        <v>402</v>
      </c>
      <c r="D324" s="26"/>
      <c r="E324" s="27" t="s">
        <v>80</v>
      </c>
      <c r="F324" s="28">
        <v>1</v>
      </c>
      <c r="G324" s="29">
        <v>0</v>
      </c>
      <c r="H324" s="30">
        <f t="shared" si="14"/>
        <v>0</v>
      </c>
      <c r="I324" s="31">
        <v>0</v>
      </c>
      <c r="J324" s="30">
        <f t="shared" si="12"/>
        <v>0</v>
      </c>
      <c r="K324" s="30">
        <f t="shared" si="13"/>
        <v>0</v>
      </c>
      <c r="L324" s="26"/>
    </row>
    <row r="325" spans="2:12" ht="16.5" customHeight="1">
      <c r="B325" s="24">
        <v>320</v>
      </c>
      <c r="C325" s="36" t="s">
        <v>403</v>
      </c>
      <c r="D325" s="26"/>
      <c r="E325" s="27" t="s">
        <v>80</v>
      </c>
      <c r="F325" s="28">
        <v>3</v>
      </c>
      <c r="G325" s="29">
        <v>0</v>
      </c>
      <c r="H325" s="30">
        <f t="shared" si="14"/>
        <v>0</v>
      </c>
      <c r="I325" s="31">
        <v>0</v>
      </c>
      <c r="J325" s="30">
        <f t="shared" si="12"/>
        <v>0</v>
      </c>
      <c r="K325" s="30">
        <f t="shared" si="13"/>
        <v>0</v>
      </c>
      <c r="L325" s="26"/>
    </row>
    <row r="326" spans="2:12" ht="27.75" customHeight="1">
      <c r="B326" s="24">
        <v>321</v>
      </c>
      <c r="C326" s="25" t="s">
        <v>404</v>
      </c>
      <c r="D326" s="26"/>
      <c r="E326" s="27" t="s">
        <v>80</v>
      </c>
      <c r="F326" s="28">
        <v>3</v>
      </c>
      <c r="G326" s="29">
        <v>0</v>
      </c>
      <c r="H326" s="30">
        <f t="shared" si="14"/>
        <v>0</v>
      </c>
      <c r="I326" s="31">
        <v>0</v>
      </c>
      <c r="J326" s="30">
        <f aca="true" t="shared" si="15" ref="J326:J389">ROUND(G326*(1+(I326/100)),2)</f>
        <v>0</v>
      </c>
      <c r="K326" s="30">
        <f aca="true" t="shared" si="16" ref="K326:K389">ROUND(H326*(1+(I326/100)),2)</f>
        <v>0</v>
      </c>
      <c r="L326" s="26"/>
    </row>
    <row r="327" spans="2:12" ht="16.5" customHeight="1">
      <c r="B327" s="24">
        <v>322</v>
      </c>
      <c r="C327" s="36" t="s">
        <v>405</v>
      </c>
      <c r="D327" s="26"/>
      <c r="E327" s="27" t="s">
        <v>80</v>
      </c>
      <c r="F327" s="28">
        <v>40</v>
      </c>
      <c r="G327" s="29">
        <v>0</v>
      </c>
      <c r="H327" s="30">
        <f aca="true" t="shared" si="17" ref="H327:H390">F327*G327</f>
        <v>0</v>
      </c>
      <c r="I327" s="31">
        <v>0</v>
      </c>
      <c r="J327" s="30">
        <f t="shared" si="15"/>
        <v>0</v>
      </c>
      <c r="K327" s="30">
        <f t="shared" si="16"/>
        <v>0</v>
      </c>
      <c r="L327" s="26"/>
    </row>
    <row r="328" spans="2:12" ht="16.5" customHeight="1">
      <c r="B328" s="24">
        <v>323</v>
      </c>
      <c r="C328" s="25" t="s">
        <v>406</v>
      </c>
      <c r="D328" s="26"/>
      <c r="E328" s="27" t="s">
        <v>80</v>
      </c>
      <c r="F328" s="28">
        <v>10</v>
      </c>
      <c r="G328" s="29">
        <v>0</v>
      </c>
      <c r="H328" s="30">
        <f t="shared" si="17"/>
        <v>0</v>
      </c>
      <c r="I328" s="31">
        <v>0</v>
      </c>
      <c r="J328" s="30">
        <f t="shared" si="15"/>
        <v>0</v>
      </c>
      <c r="K328" s="30">
        <f t="shared" si="16"/>
        <v>0</v>
      </c>
      <c r="L328" s="26"/>
    </row>
    <row r="329" spans="2:12" ht="16.5" customHeight="1">
      <c r="B329" s="24">
        <v>324</v>
      </c>
      <c r="C329" s="36" t="s">
        <v>407</v>
      </c>
      <c r="D329" s="26"/>
      <c r="E329" s="27" t="s">
        <v>80</v>
      </c>
      <c r="F329" s="28">
        <v>3</v>
      </c>
      <c r="G329" s="29">
        <v>0</v>
      </c>
      <c r="H329" s="30">
        <f t="shared" si="17"/>
        <v>0</v>
      </c>
      <c r="I329" s="31">
        <v>0</v>
      </c>
      <c r="J329" s="30">
        <f t="shared" si="15"/>
        <v>0</v>
      </c>
      <c r="K329" s="30">
        <f t="shared" si="16"/>
        <v>0</v>
      </c>
      <c r="L329" s="26"/>
    </row>
    <row r="330" spans="2:12" ht="16.5" customHeight="1">
      <c r="B330" s="24">
        <v>325</v>
      </c>
      <c r="C330" s="37" t="s">
        <v>408</v>
      </c>
      <c r="D330" s="26"/>
      <c r="E330" s="27" t="s">
        <v>80</v>
      </c>
      <c r="F330" s="28">
        <v>4</v>
      </c>
      <c r="G330" s="29">
        <v>0</v>
      </c>
      <c r="H330" s="30">
        <f t="shared" si="17"/>
        <v>0</v>
      </c>
      <c r="I330" s="31">
        <v>0</v>
      </c>
      <c r="J330" s="30">
        <f t="shared" si="15"/>
        <v>0</v>
      </c>
      <c r="K330" s="30">
        <f t="shared" si="16"/>
        <v>0</v>
      </c>
      <c r="L330" s="26"/>
    </row>
    <row r="331" spans="2:12" ht="16.5" customHeight="1">
      <c r="B331" s="24">
        <v>326</v>
      </c>
      <c r="C331" s="25" t="s">
        <v>409</v>
      </c>
      <c r="D331" s="26"/>
      <c r="E331" s="27" t="s">
        <v>80</v>
      </c>
      <c r="F331" s="28">
        <v>60</v>
      </c>
      <c r="G331" s="29">
        <v>0</v>
      </c>
      <c r="H331" s="30">
        <f t="shared" si="17"/>
        <v>0</v>
      </c>
      <c r="I331" s="31">
        <v>0</v>
      </c>
      <c r="J331" s="30">
        <f t="shared" si="15"/>
        <v>0</v>
      </c>
      <c r="K331" s="30">
        <f t="shared" si="16"/>
        <v>0</v>
      </c>
      <c r="L331" s="26"/>
    </row>
    <row r="332" spans="2:12" ht="16.5" customHeight="1">
      <c r="B332" s="24">
        <v>327</v>
      </c>
      <c r="C332" s="36" t="s">
        <v>410</v>
      </c>
      <c r="D332" s="26"/>
      <c r="E332" s="27" t="s">
        <v>80</v>
      </c>
      <c r="F332" s="28">
        <v>50</v>
      </c>
      <c r="G332" s="29">
        <v>0</v>
      </c>
      <c r="H332" s="30">
        <f t="shared" si="17"/>
        <v>0</v>
      </c>
      <c r="I332" s="31">
        <v>0</v>
      </c>
      <c r="J332" s="30">
        <f t="shared" si="15"/>
        <v>0</v>
      </c>
      <c r="K332" s="30">
        <f t="shared" si="16"/>
        <v>0</v>
      </c>
      <c r="L332" s="26"/>
    </row>
    <row r="333" spans="2:12" ht="16.5" customHeight="1">
      <c r="B333" s="24">
        <v>328</v>
      </c>
      <c r="C333" s="36" t="s">
        <v>411</v>
      </c>
      <c r="D333" s="26"/>
      <c r="E333" s="27" t="s">
        <v>80</v>
      </c>
      <c r="F333" s="28">
        <v>400</v>
      </c>
      <c r="G333" s="29">
        <v>0</v>
      </c>
      <c r="H333" s="30">
        <f t="shared" si="17"/>
        <v>0</v>
      </c>
      <c r="I333" s="31">
        <v>0</v>
      </c>
      <c r="J333" s="30">
        <f t="shared" si="15"/>
        <v>0</v>
      </c>
      <c r="K333" s="30">
        <f t="shared" si="16"/>
        <v>0</v>
      </c>
      <c r="L333" s="26"/>
    </row>
    <row r="334" spans="2:12" s="46" customFormat="1" ht="16.5" customHeight="1">
      <c r="B334" s="24">
        <v>329</v>
      </c>
      <c r="C334" s="36" t="s">
        <v>412</v>
      </c>
      <c r="D334" s="26"/>
      <c r="E334" s="27" t="s">
        <v>80</v>
      </c>
      <c r="F334" s="28">
        <v>50</v>
      </c>
      <c r="G334" s="29">
        <v>0</v>
      </c>
      <c r="H334" s="30">
        <f t="shared" si="17"/>
        <v>0</v>
      </c>
      <c r="I334" s="31">
        <v>0</v>
      </c>
      <c r="J334" s="30">
        <f t="shared" si="15"/>
        <v>0</v>
      </c>
      <c r="K334" s="30">
        <f t="shared" si="16"/>
        <v>0</v>
      </c>
      <c r="L334" s="26"/>
    </row>
    <row r="335" spans="2:12" ht="16.5" customHeight="1">
      <c r="B335" s="24">
        <v>330</v>
      </c>
      <c r="C335" s="25" t="s">
        <v>413</v>
      </c>
      <c r="D335" s="26"/>
      <c r="E335" s="27" t="s">
        <v>80</v>
      </c>
      <c r="F335" s="28">
        <v>15</v>
      </c>
      <c r="G335" s="29">
        <v>0</v>
      </c>
      <c r="H335" s="30">
        <f t="shared" si="17"/>
        <v>0</v>
      </c>
      <c r="I335" s="31">
        <v>0</v>
      </c>
      <c r="J335" s="30">
        <f t="shared" si="15"/>
        <v>0</v>
      </c>
      <c r="K335" s="30">
        <f t="shared" si="16"/>
        <v>0</v>
      </c>
      <c r="L335" s="26"/>
    </row>
    <row r="336" spans="2:12" s="46" customFormat="1" ht="16.5" customHeight="1">
      <c r="B336" s="24">
        <v>331</v>
      </c>
      <c r="C336" s="25" t="s">
        <v>414</v>
      </c>
      <c r="D336" s="26"/>
      <c r="E336" s="27" t="s">
        <v>80</v>
      </c>
      <c r="F336" s="28">
        <v>3</v>
      </c>
      <c r="G336" s="29">
        <v>0</v>
      </c>
      <c r="H336" s="30">
        <f t="shared" si="17"/>
        <v>0</v>
      </c>
      <c r="I336" s="31">
        <v>0</v>
      </c>
      <c r="J336" s="30">
        <f t="shared" si="15"/>
        <v>0</v>
      </c>
      <c r="K336" s="30">
        <f t="shared" si="16"/>
        <v>0</v>
      </c>
      <c r="L336" s="26"/>
    </row>
    <row r="337" spans="2:12" ht="16.5" customHeight="1">
      <c r="B337" s="24">
        <v>332</v>
      </c>
      <c r="C337" s="25" t="s">
        <v>415</v>
      </c>
      <c r="D337" s="26"/>
      <c r="E337" s="27" t="s">
        <v>80</v>
      </c>
      <c r="F337" s="28">
        <v>3</v>
      </c>
      <c r="G337" s="29">
        <v>0</v>
      </c>
      <c r="H337" s="30">
        <f t="shared" si="17"/>
        <v>0</v>
      </c>
      <c r="I337" s="31">
        <v>0</v>
      </c>
      <c r="J337" s="30">
        <f t="shared" si="15"/>
        <v>0</v>
      </c>
      <c r="K337" s="30">
        <f t="shared" si="16"/>
        <v>0</v>
      </c>
      <c r="L337" s="26"/>
    </row>
    <row r="338" spans="2:12" ht="16.5" customHeight="1">
      <c r="B338" s="24">
        <v>333</v>
      </c>
      <c r="C338" s="37" t="s">
        <v>416</v>
      </c>
      <c r="D338" s="26"/>
      <c r="E338" s="27" t="s">
        <v>80</v>
      </c>
      <c r="F338" s="28">
        <v>1</v>
      </c>
      <c r="G338" s="29">
        <v>0</v>
      </c>
      <c r="H338" s="30">
        <f t="shared" si="17"/>
        <v>0</v>
      </c>
      <c r="I338" s="31">
        <v>0</v>
      </c>
      <c r="J338" s="30">
        <f t="shared" si="15"/>
        <v>0</v>
      </c>
      <c r="K338" s="30">
        <f t="shared" si="16"/>
        <v>0</v>
      </c>
      <c r="L338" s="26"/>
    </row>
    <row r="339" spans="2:12" ht="16.5" customHeight="1">
      <c r="B339" s="24">
        <v>334</v>
      </c>
      <c r="C339" s="37" t="s">
        <v>417</v>
      </c>
      <c r="D339" s="26"/>
      <c r="E339" s="27" t="s">
        <v>80</v>
      </c>
      <c r="F339" s="28">
        <v>1</v>
      </c>
      <c r="G339" s="29">
        <v>0</v>
      </c>
      <c r="H339" s="30">
        <f t="shared" si="17"/>
        <v>0</v>
      </c>
      <c r="I339" s="31">
        <v>0</v>
      </c>
      <c r="J339" s="30">
        <f t="shared" si="15"/>
        <v>0</v>
      </c>
      <c r="K339" s="30">
        <f t="shared" si="16"/>
        <v>0</v>
      </c>
      <c r="L339" s="26"/>
    </row>
    <row r="340" spans="2:12" ht="16.5" customHeight="1">
      <c r="B340" s="24">
        <v>335</v>
      </c>
      <c r="C340" s="37" t="s">
        <v>418</v>
      </c>
      <c r="D340" s="26"/>
      <c r="E340" s="27" t="s">
        <v>80</v>
      </c>
      <c r="F340" s="28">
        <v>1</v>
      </c>
      <c r="G340" s="29">
        <v>0</v>
      </c>
      <c r="H340" s="30">
        <f t="shared" si="17"/>
        <v>0</v>
      </c>
      <c r="I340" s="31">
        <v>0</v>
      </c>
      <c r="J340" s="30">
        <f t="shared" si="15"/>
        <v>0</v>
      </c>
      <c r="K340" s="30">
        <f t="shared" si="16"/>
        <v>0</v>
      </c>
      <c r="L340" s="26"/>
    </row>
    <row r="341" spans="2:12" ht="27.75" customHeight="1">
      <c r="B341" s="24">
        <v>336</v>
      </c>
      <c r="C341" s="36" t="s">
        <v>419</v>
      </c>
      <c r="D341" s="26"/>
      <c r="E341" s="27" t="s">
        <v>80</v>
      </c>
      <c r="F341" s="28">
        <v>1</v>
      </c>
      <c r="G341" s="29">
        <v>0</v>
      </c>
      <c r="H341" s="30">
        <f t="shared" si="17"/>
        <v>0</v>
      </c>
      <c r="I341" s="31">
        <v>0</v>
      </c>
      <c r="J341" s="30">
        <f t="shared" si="15"/>
        <v>0</v>
      </c>
      <c r="K341" s="30">
        <f t="shared" si="16"/>
        <v>0</v>
      </c>
      <c r="L341" s="26"/>
    </row>
    <row r="342" spans="2:12" ht="16.5" customHeight="1">
      <c r="B342" s="24">
        <v>337</v>
      </c>
      <c r="C342" s="36" t="s">
        <v>420</v>
      </c>
      <c r="D342" s="26"/>
      <c r="E342" s="27" t="s">
        <v>80</v>
      </c>
      <c r="F342" s="28">
        <v>1</v>
      </c>
      <c r="G342" s="29">
        <v>0</v>
      </c>
      <c r="H342" s="30">
        <f t="shared" si="17"/>
        <v>0</v>
      </c>
      <c r="I342" s="31">
        <v>0</v>
      </c>
      <c r="J342" s="30">
        <f t="shared" si="15"/>
        <v>0</v>
      </c>
      <c r="K342" s="30">
        <f t="shared" si="16"/>
        <v>0</v>
      </c>
      <c r="L342" s="26"/>
    </row>
    <row r="343" spans="2:12" ht="16.5" customHeight="1">
      <c r="B343" s="24">
        <v>338</v>
      </c>
      <c r="C343" s="25" t="s">
        <v>421</v>
      </c>
      <c r="D343" s="26"/>
      <c r="E343" s="27" t="s">
        <v>80</v>
      </c>
      <c r="F343" s="28">
        <v>40</v>
      </c>
      <c r="G343" s="29">
        <v>0</v>
      </c>
      <c r="H343" s="30">
        <f t="shared" si="17"/>
        <v>0</v>
      </c>
      <c r="I343" s="31">
        <v>0</v>
      </c>
      <c r="J343" s="30">
        <f t="shared" si="15"/>
        <v>0</v>
      </c>
      <c r="K343" s="30">
        <f t="shared" si="16"/>
        <v>0</v>
      </c>
      <c r="L343" s="26"/>
    </row>
    <row r="344" spans="2:12" ht="16.5" customHeight="1">
      <c r="B344" s="24">
        <v>339</v>
      </c>
      <c r="C344" s="49" t="s">
        <v>422</v>
      </c>
      <c r="D344" s="26"/>
      <c r="E344" s="27" t="s">
        <v>80</v>
      </c>
      <c r="F344" s="28">
        <v>2</v>
      </c>
      <c r="G344" s="29">
        <v>0</v>
      </c>
      <c r="H344" s="30">
        <f t="shared" si="17"/>
        <v>0</v>
      </c>
      <c r="I344" s="31">
        <v>0</v>
      </c>
      <c r="J344" s="30">
        <f t="shared" si="15"/>
        <v>0</v>
      </c>
      <c r="K344" s="30">
        <f t="shared" si="16"/>
        <v>0</v>
      </c>
      <c r="L344" s="26"/>
    </row>
    <row r="345" spans="2:12" ht="16.5" customHeight="1">
      <c r="B345" s="24">
        <v>340</v>
      </c>
      <c r="C345" s="50" t="s">
        <v>423</v>
      </c>
      <c r="D345" s="26"/>
      <c r="E345" s="27" t="s">
        <v>80</v>
      </c>
      <c r="F345" s="28">
        <v>4</v>
      </c>
      <c r="G345" s="29">
        <v>0</v>
      </c>
      <c r="H345" s="30">
        <f t="shared" si="17"/>
        <v>0</v>
      </c>
      <c r="I345" s="31">
        <v>0</v>
      </c>
      <c r="J345" s="30">
        <f t="shared" si="15"/>
        <v>0</v>
      </c>
      <c r="K345" s="30">
        <f t="shared" si="16"/>
        <v>0</v>
      </c>
      <c r="L345" s="26"/>
    </row>
    <row r="346" spans="2:12" ht="16.5" customHeight="1">
      <c r="B346" s="24">
        <v>341</v>
      </c>
      <c r="C346" s="25" t="s">
        <v>424</v>
      </c>
      <c r="D346" s="26"/>
      <c r="E346" s="27" t="s">
        <v>80</v>
      </c>
      <c r="F346" s="28">
        <v>15</v>
      </c>
      <c r="G346" s="29">
        <v>0</v>
      </c>
      <c r="H346" s="30">
        <f t="shared" si="17"/>
        <v>0</v>
      </c>
      <c r="I346" s="31">
        <v>0</v>
      </c>
      <c r="J346" s="30">
        <f t="shared" si="15"/>
        <v>0</v>
      </c>
      <c r="K346" s="30">
        <f t="shared" si="16"/>
        <v>0</v>
      </c>
      <c r="L346" s="26"/>
    </row>
    <row r="347" spans="2:12" ht="16.5" customHeight="1">
      <c r="B347" s="24">
        <v>342</v>
      </c>
      <c r="C347" s="25" t="s">
        <v>425</v>
      </c>
      <c r="D347" s="26"/>
      <c r="E347" s="27" t="s">
        <v>80</v>
      </c>
      <c r="F347" s="28">
        <v>120</v>
      </c>
      <c r="G347" s="29">
        <v>0</v>
      </c>
      <c r="H347" s="30">
        <f t="shared" si="17"/>
        <v>0</v>
      </c>
      <c r="I347" s="31">
        <v>0</v>
      </c>
      <c r="J347" s="30">
        <f t="shared" si="15"/>
        <v>0</v>
      </c>
      <c r="K347" s="30">
        <f t="shared" si="16"/>
        <v>0</v>
      </c>
      <c r="L347" s="26"/>
    </row>
    <row r="348" spans="2:12" ht="16.5" customHeight="1">
      <c r="B348" s="24">
        <v>343</v>
      </c>
      <c r="C348" s="25" t="s">
        <v>426</v>
      </c>
      <c r="D348" s="26"/>
      <c r="E348" s="27" t="s">
        <v>80</v>
      </c>
      <c r="F348" s="28">
        <v>25</v>
      </c>
      <c r="G348" s="29">
        <v>0</v>
      </c>
      <c r="H348" s="30">
        <f t="shared" si="17"/>
        <v>0</v>
      </c>
      <c r="I348" s="31">
        <v>0</v>
      </c>
      <c r="J348" s="30">
        <f t="shared" si="15"/>
        <v>0</v>
      </c>
      <c r="K348" s="30">
        <f t="shared" si="16"/>
        <v>0</v>
      </c>
      <c r="L348" s="26"/>
    </row>
    <row r="349" spans="2:12" s="46" customFormat="1" ht="16.5" customHeight="1">
      <c r="B349" s="24">
        <v>344</v>
      </c>
      <c r="C349" s="25" t="s">
        <v>427</v>
      </c>
      <c r="D349" s="26"/>
      <c r="E349" s="27" t="s">
        <v>80</v>
      </c>
      <c r="F349" s="28">
        <v>60</v>
      </c>
      <c r="G349" s="29">
        <v>0</v>
      </c>
      <c r="H349" s="30">
        <f t="shared" si="17"/>
        <v>0</v>
      </c>
      <c r="I349" s="31">
        <v>0</v>
      </c>
      <c r="J349" s="30">
        <f t="shared" si="15"/>
        <v>0</v>
      </c>
      <c r="K349" s="30">
        <f t="shared" si="16"/>
        <v>0</v>
      </c>
      <c r="L349" s="26"/>
    </row>
    <row r="350" spans="2:12" s="46" customFormat="1" ht="16.5" customHeight="1">
      <c r="B350" s="24">
        <v>345</v>
      </c>
      <c r="C350" s="25" t="s">
        <v>428</v>
      </c>
      <c r="D350" s="26"/>
      <c r="E350" s="27" t="s">
        <v>80</v>
      </c>
      <c r="F350" s="28">
        <v>6</v>
      </c>
      <c r="G350" s="29">
        <v>0</v>
      </c>
      <c r="H350" s="30">
        <f t="shared" si="17"/>
        <v>0</v>
      </c>
      <c r="I350" s="31">
        <v>0</v>
      </c>
      <c r="J350" s="30">
        <f t="shared" si="15"/>
        <v>0</v>
      </c>
      <c r="K350" s="30">
        <f t="shared" si="16"/>
        <v>0</v>
      </c>
      <c r="L350" s="26"/>
    </row>
    <row r="351" spans="2:12" s="46" customFormat="1" ht="16.5" customHeight="1">
      <c r="B351" s="24">
        <v>346</v>
      </c>
      <c r="C351" s="25" t="s">
        <v>429</v>
      </c>
      <c r="D351" s="26"/>
      <c r="E351" s="27" t="s">
        <v>80</v>
      </c>
      <c r="F351" s="28">
        <v>1</v>
      </c>
      <c r="G351" s="29">
        <v>0</v>
      </c>
      <c r="H351" s="30">
        <f t="shared" si="17"/>
        <v>0</v>
      </c>
      <c r="I351" s="31">
        <v>0</v>
      </c>
      <c r="J351" s="30">
        <f t="shared" si="15"/>
        <v>0</v>
      </c>
      <c r="K351" s="30">
        <f t="shared" si="16"/>
        <v>0</v>
      </c>
      <c r="L351" s="26"/>
    </row>
    <row r="352" spans="2:12" s="46" customFormat="1" ht="16.5" customHeight="1">
      <c r="B352" s="24">
        <v>347</v>
      </c>
      <c r="C352" s="36" t="s">
        <v>430</v>
      </c>
      <c r="D352" s="26"/>
      <c r="E352" s="27" t="s">
        <v>80</v>
      </c>
      <c r="F352" s="28">
        <v>10</v>
      </c>
      <c r="G352" s="29">
        <v>0</v>
      </c>
      <c r="H352" s="30">
        <f t="shared" si="17"/>
        <v>0</v>
      </c>
      <c r="I352" s="31">
        <v>0</v>
      </c>
      <c r="J352" s="30">
        <f t="shared" si="15"/>
        <v>0</v>
      </c>
      <c r="K352" s="30">
        <f t="shared" si="16"/>
        <v>0</v>
      </c>
      <c r="L352" s="26"/>
    </row>
    <row r="353" spans="2:12" s="46" customFormat="1" ht="16.5" customHeight="1">
      <c r="B353" s="24">
        <v>348</v>
      </c>
      <c r="C353" s="25" t="s">
        <v>431</v>
      </c>
      <c r="D353" s="26"/>
      <c r="E353" s="27" t="s">
        <v>80</v>
      </c>
      <c r="F353" s="28">
        <v>1</v>
      </c>
      <c r="G353" s="29">
        <v>0</v>
      </c>
      <c r="H353" s="30">
        <f t="shared" si="17"/>
        <v>0</v>
      </c>
      <c r="I353" s="31">
        <v>0</v>
      </c>
      <c r="J353" s="30">
        <f t="shared" si="15"/>
        <v>0</v>
      </c>
      <c r="K353" s="30">
        <f t="shared" si="16"/>
        <v>0</v>
      </c>
      <c r="L353" s="26"/>
    </row>
    <row r="354" spans="2:12" s="46" customFormat="1" ht="16.5" customHeight="1">
      <c r="B354" s="24">
        <v>349</v>
      </c>
      <c r="C354" s="25" t="s">
        <v>432</v>
      </c>
      <c r="D354" s="26"/>
      <c r="E354" s="27" t="s">
        <v>80</v>
      </c>
      <c r="F354" s="28">
        <v>12</v>
      </c>
      <c r="G354" s="29">
        <v>0</v>
      </c>
      <c r="H354" s="30">
        <f t="shared" si="17"/>
        <v>0</v>
      </c>
      <c r="I354" s="31">
        <v>0</v>
      </c>
      <c r="J354" s="30">
        <f t="shared" si="15"/>
        <v>0</v>
      </c>
      <c r="K354" s="30">
        <f t="shared" si="16"/>
        <v>0</v>
      </c>
      <c r="L354" s="26"/>
    </row>
    <row r="355" spans="2:12" s="46" customFormat="1" ht="16.5" customHeight="1">
      <c r="B355" s="24">
        <v>350</v>
      </c>
      <c r="C355" s="25" t="s">
        <v>433</v>
      </c>
      <c r="D355" s="26"/>
      <c r="E355" s="27" t="s">
        <v>80</v>
      </c>
      <c r="F355" s="28">
        <v>35</v>
      </c>
      <c r="G355" s="29">
        <v>0</v>
      </c>
      <c r="H355" s="30">
        <f t="shared" si="17"/>
        <v>0</v>
      </c>
      <c r="I355" s="31">
        <v>0</v>
      </c>
      <c r="J355" s="30">
        <f t="shared" si="15"/>
        <v>0</v>
      </c>
      <c r="K355" s="30">
        <f t="shared" si="16"/>
        <v>0</v>
      </c>
      <c r="L355" s="26"/>
    </row>
    <row r="356" spans="2:12" s="46" customFormat="1" ht="16.5" customHeight="1">
      <c r="B356" s="24">
        <v>351</v>
      </c>
      <c r="C356" s="25" t="s">
        <v>434</v>
      </c>
      <c r="D356" s="26"/>
      <c r="E356" s="27" t="s">
        <v>80</v>
      </c>
      <c r="F356" s="28">
        <v>250</v>
      </c>
      <c r="G356" s="29">
        <v>0</v>
      </c>
      <c r="H356" s="30">
        <f t="shared" si="17"/>
        <v>0</v>
      </c>
      <c r="I356" s="31">
        <v>0</v>
      </c>
      <c r="J356" s="30">
        <f t="shared" si="15"/>
        <v>0</v>
      </c>
      <c r="K356" s="30">
        <f t="shared" si="16"/>
        <v>0</v>
      </c>
      <c r="L356" s="26"/>
    </row>
    <row r="357" spans="2:12" s="46" customFormat="1" ht="16.5" customHeight="1">
      <c r="B357" s="24">
        <v>352</v>
      </c>
      <c r="C357" s="25" t="s">
        <v>435</v>
      </c>
      <c r="D357" s="26"/>
      <c r="E357" s="27" t="s">
        <v>80</v>
      </c>
      <c r="F357" s="28">
        <v>1</v>
      </c>
      <c r="G357" s="29">
        <v>0</v>
      </c>
      <c r="H357" s="30">
        <f t="shared" si="17"/>
        <v>0</v>
      </c>
      <c r="I357" s="31">
        <v>0</v>
      </c>
      <c r="J357" s="30">
        <f t="shared" si="15"/>
        <v>0</v>
      </c>
      <c r="K357" s="30">
        <f t="shared" si="16"/>
        <v>0</v>
      </c>
      <c r="L357" s="26"/>
    </row>
    <row r="358" spans="2:12" s="46" customFormat="1" ht="16.5" customHeight="1">
      <c r="B358" s="24">
        <v>353</v>
      </c>
      <c r="C358" s="51" t="s">
        <v>436</v>
      </c>
      <c r="D358" s="26"/>
      <c r="E358" s="27" t="s">
        <v>80</v>
      </c>
      <c r="F358" s="28">
        <v>5</v>
      </c>
      <c r="G358" s="29">
        <v>0</v>
      </c>
      <c r="H358" s="30">
        <f t="shared" si="17"/>
        <v>0</v>
      </c>
      <c r="I358" s="31">
        <v>0</v>
      </c>
      <c r="J358" s="30">
        <f t="shared" si="15"/>
        <v>0</v>
      </c>
      <c r="K358" s="30">
        <f t="shared" si="16"/>
        <v>0</v>
      </c>
      <c r="L358" s="26"/>
    </row>
    <row r="359" spans="2:12" s="46" customFormat="1" ht="16.5" customHeight="1">
      <c r="B359" s="24">
        <v>354</v>
      </c>
      <c r="C359" s="25" t="s">
        <v>437</v>
      </c>
      <c r="D359" s="26"/>
      <c r="E359" s="27" t="s">
        <v>80</v>
      </c>
      <c r="F359" s="28">
        <v>60</v>
      </c>
      <c r="G359" s="29">
        <v>0</v>
      </c>
      <c r="H359" s="30">
        <f t="shared" si="17"/>
        <v>0</v>
      </c>
      <c r="I359" s="31">
        <v>0</v>
      </c>
      <c r="J359" s="30">
        <f t="shared" si="15"/>
        <v>0</v>
      </c>
      <c r="K359" s="30">
        <f t="shared" si="16"/>
        <v>0</v>
      </c>
      <c r="L359" s="26"/>
    </row>
    <row r="360" spans="2:12" s="46" customFormat="1" ht="16.5" customHeight="1">
      <c r="B360" s="24">
        <v>355</v>
      </c>
      <c r="C360" s="25" t="s">
        <v>438</v>
      </c>
      <c r="D360" s="26"/>
      <c r="E360" s="27" t="s">
        <v>80</v>
      </c>
      <c r="F360" s="28">
        <v>60</v>
      </c>
      <c r="G360" s="29">
        <v>0</v>
      </c>
      <c r="H360" s="30">
        <f t="shared" si="17"/>
        <v>0</v>
      </c>
      <c r="I360" s="31">
        <v>0</v>
      </c>
      <c r="J360" s="30">
        <f t="shared" si="15"/>
        <v>0</v>
      </c>
      <c r="K360" s="30">
        <f t="shared" si="16"/>
        <v>0</v>
      </c>
      <c r="L360" s="26"/>
    </row>
    <row r="361" spans="2:12" s="46" customFormat="1" ht="16.5" customHeight="1">
      <c r="B361" s="24">
        <v>356</v>
      </c>
      <c r="C361" s="25" t="s">
        <v>439</v>
      </c>
      <c r="D361" s="26"/>
      <c r="E361" s="27" t="s">
        <v>80</v>
      </c>
      <c r="F361" s="28">
        <v>20</v>
      </c>
      <c r="G361" s="29">
        <v>0</v>
      </c>
      <c r="H361" s="30">
        <f t="shared" si="17"/>
        <v>0</v>
      </c>
      <c r="I361" s="31">
        <v>0</v>
      </c>
      <c r="J361" s="30">
        <f t="shared" si="15"/>
        <v>0</v>
      </c>
      <c r="K361" s="30">
        <f t="shared" si="16"/>
        <v>0</v>
      </c>
      <c r="L361" s="26"/>
    </row>
    <row r="362" spans="2:12" s="46" customFormat="1" ht="16.5" customHeight="1">
      <c r="B362" s="24">
        <v>357</v>
      </c>
      <c r="C362" s="25" t="s">
        <v>440</v>
      </c>
      <c r="D362" s="26"/>
      <c r="E362" s="27" t="s">
        <v>80</v>
      </c>
      <c r="F362" s="28">
        <v>55</v>
      </c>
      <c r="G362" s="29">
        <v>0</v>
      </c>
      <c r="H362" s="30">
        <f t="shared" si="17"/>
        <v>0</v>
      </c>
      <c r="I362" s="31">
        <v>0</v>
      </c>
      <c r="J362" s="30">
        <f t="shared" si="15"/>
        <v>0</v>
      </c>
      <c r="K362" s="30">
        <f t="shared" si="16"/>
        <v>0</v>
      </c>
      <c r="L362" s="26"/>
    </row>
    <row r="363" spans="2:12" s="46" customFormat="1" ht="16.5" customHeight="1">
      <c r="B363" s="24">
        <v>358</v>
      </c>
      <c r="C363" s="25" t="s">
        <v>441</v>
      </c>
      <c r="D363" s="26"/>
      <c r="E363" s="27" t="s">
        <v>80</v>
      </c>
      <c r="F363" s="28">
        <v>1</v>
      </c>
      <c r="G363" s="29">
        <v>0</v>
      </c>
      <c r="H363" s="30">
        <f t="shared" si="17"/>
        <v>0</v>
      </c>
      <c r="I363" s="31">
        <v>0</v>
      </c>
      <c r="J363" s="30">
        <f t="shared" si="15"/>
        <v>0</v>
      </c>
      <c r="K363" s="30">
        <f t="shared" si="16"/>
        <v>0</v>
      </c>
      <c r="L363" s="26"/>
    </row>
    <row r="364" spans="2:12" s="46" customFormat="1" ht="16.5" customHeight="1">
      <c r="B364" s="24">
        <v>359</v>
      </c>
      <c r="C364" s="25" t="s">
        <v>442</v>
      </c>
      <c r="D364" s="26"/>
      <c r="E364" s="27" t="s">
        <v>80</v>
      </c>
      <c r="F364" s="28">
        <v>1</v>
      </c>
      <c r="G364" s="29">
        <v>0</v>
      </c>
      <c r="H364" s="30">
        <f t="shared" si="17"/>
        <v>0</v>
      </c>
      <c r="I364" s="31">
        <v>0</v>
      </c>
      <c r="J364" s="30">
        <f t="shared" si="15"/>
        <v>0</v>
      </c>
      <c r="K364" s="30">
        <f t="shared" si="16"/>
        <v>0</v>
      </c>
      <c r="L364" s="26"/>
    </row>
    <row r="365" spans="2:12" s="46" customFormat="1" ht="27.75" customHeight="1">
      <c r="B365" s="24">
        <v>360</v>
      </c>
      <c r="C365" s="52" t="s">
        <v>443</v>
      </c>
      <c r="D365" s="26"/>
      <c r="E365" s="27" t="s">
        <v>80</v>
      </c>
      <c r="F365" s="28">
        <v>1</v>
      </c>
      <c r="G365" s="29">
        <v>0</v>
      </c>
      <c r="H365" s="30">
        <f t="shared" si="17"/>
        <v>0</v>
      </c>
      <c r="I365" s="31">
        <v>0</v>
      </c>
      <c r="J365" s="30">
        <f t="shared" si="15"/>
        <v>0</v>
      </c>
      <c r="K365" s="30">
        <f t="shared" si="16"/>
        <v>0</v>
      </c>
      <c r="L365" s="26"/>
    </row>
    <row r="366" spans="2:12" s="46" customFormat="1" ht="16.5" customHeight="1">
      <c r="B366" s="24">
        <v>361</v>
      </c>
      <c r="C366" s="25" t="s">
        <v>444</v>
      </c>
      <c r="D366" s="26"/>
      <c r="E366" s="27" t="s">
        <v>80</v>
      </c>
      <c r="F366" s="28">
        <v>10</v>
      </c>
      <c r="G366" s="29">
        <v>0</v>
      </c>
      <c r="H366" s="30">
        <f t="shared" si="17"/>
        <v>0</v>
      </c>
      <c r="I366" s="31">
        <v>0</v>
      </c>
      <c r="J366" s="30">
        <f t="shared" si="15"/>
        <v>0</v>
      </c>
      <c r="K366" s="30">
        <f t="shared" si="16"/>
        <v>0</v>
      </c>
      <c r="L366" s="26"/>
    </row>
    <row r="367" spans="2:12" s="46" customFormat="1" ht="16.5" customHeight="1">
      <c r="B367" s="24">
        <v>362</v>
      </c>
      <c r="C367" s="25" t="s">
        <v>445</v>
      </c>
      <c r="D367" s="26"/>
      <c r="E367" s="27" t="s">
        <v>80</v>
      </c>
      <c r="F367" s="28">
        <v>6</v>
      </c>
      <c r="G367" s="29">
        <v>0</v>
      </c>
      <c r="H367" s="30">
        <f t="shared" si="17"/>
        <v>0</v>
      </c>
      <c r="I367" s="31">
        <v>0</v>
      </c>
      <c r="J367" s="30">
        <f t="shared" si="15"/>
        <v>0</v>
      </c>
      <c r="K367" s="30">
        <f t="shared" si="16"/>
        <v>0</v>
      </c>
      <c r="L367" s="26"/>
    </row>
    <row r="368" spans="2:12" s="46" customFormat="1" ht="16.5" customHeight="1">
      <c r="B368" s="24">
        <v>363</v>
      </c>
      <c r="C368" s="25" t="s">
        <v>446</v>
      </c>
      <c r="D368" s="26"/>
      <c r="E368" s="27" t="s">
        <v>80</v>
      </c>
      <c r="F368" s="28">
        <v>6</v>
      </c>
      <c r="G368" s="29">
        <v>0</v>
      </c>
      <c r="H368" s="30">
        <f t="shared" si="17"/>
        <v>0</v>
      </c>
      <c r="I368" s="31">
        <v>0</v>
      </c>
      <c r="J368" s="30">
        <f t="shared" si="15"/>
        <v>0</v>
      </c>
      <c r="K368" s="30">
        <f t="shared" si="16"/>
        <v>0</v>
      </c>
      <c r="L368" s="26"/>
    </row>
    <row r="369" spans="2:12" s="46" customFormat="1" ht="16.5" customHeight="1">
      <c r="B369" s="24">
        <v>364</v>
      </c>
      <c r="C369" s="25" t="s">
        <v>447</v>
      </c>
      <c r="D369" s="26"/>
      <c r="E369" s="27" t="s">
        <v>80</v>
      </c>
      <c r="F369" s="28">
        <v>35</v>
      </c>
      <c r="G369" s="29">
        <v>0</v>
      </c>
      <c r="H369" s="30">
        <f t="shared" si="17"/>
        <v>0</v>
      </c>
      <c r="I369" s="31">
        <v>0</v>
      </c>
      <c r="J369" s="30">
        <f t="shared" si="15"/>
        <v>0</v>
      </c>
      <c r="K369" s="30">
        <f t="shared" si="16"/>
        <v>0</v>
      </c>
      <c r="L369" s="26"/>
    </row>
    <row r="370" spans="2:12" s="46" customFormat="1" ht="16.5" customHeight="1">
      <c r="B370" s="24">
        <v>365</v>
      </c>
      <c r="C370" s="25" t="s">
        <v>448</v>
      </c>
      <c r="D370" s="26"/>
      <c r="E370" s="27" t="s">
        <v>80</v>
      </c>
      <c r="F370" s="28">
        <v>40</v>
      </c>
      <c r="G370" s="29">
        <v>0</v>
      </c>
      <c r="H370" s="30">
        <f t="shared" si="17"/>
        <v>0</v>
      </c>
      <c r="I370" s="31">
        <v>0</v>
      </c>
      <c r="J370" s="30">
        <f t="shared" si="15"/>
        <v>0</v>
      </c>
      <c r="K370" s="30">
        <f t="shared" si="16"/>
        <v>0</v>
      </c>
      <c r="L370" s="26"/>
    </row>
    <row r="371" spans="2:12" s="46" customFormat="1" ht="16.5" customHeight="1">
      <c r="B371" s="24">
        <v>366</v>
      </c>
      <c r="C371" s="51" t="s">
        <v>449</v>
      </c>
      <c r="D371" s="26"/>
      <c r="E371" s="27" t="s">
        <v>80</v>
      </c>
      <c r="F371" s="28">
        <v>4</v>
      </c>
      <c r="G371" s="29">
        <v>0</v>
      </c>
      <c r="H371" s="30">
        <f t="shared" si="17"/>
        <v>0</v>
      </c>
      <c r="I371" s="31">
        <v>0</v>
      </c>
      <c r="J371" s="30">
        <f t="shared" si="15"/>
        <v>0</v>
      </c>
      <c r="K371" s="30">
        <f t="shared" si="16"/>
        <v>0</v>
      </c>
      <c r="L371" s="26"/>
    </row>
    <row r="372" spans="2:12" s="46" customFormat="1" ht="16.5" customHeight="1">
      <c r="B372" s="24">
        <v>367</v>
      </c>
      <c r="C372" s="25" t="s">
        <v>450</v>
      </c>
      <c r="D372" s="26"/>
      <c r="E372" s="27" t="s">
        <v>80</v>
      </c>
      <c r="F372" s="28">
        <v>40</v>
      </c>
      <c r="G372" s="29">
        <v>0</v>
      </c>
      <c r="H372" s="30">
        <f t="shared" si="17"/>
        <v>0</v>
      </c>
      <c r="I372" s="31">
        <v>0</v>
      </c>
      <c r="J372" s="30">
        <f t="shared" si="15"/>
        <v>0</v>
      </c>
      <c r="K372" s="30">
        <f t="shared" si="16"/>
        <v>0</v>
      </c>
      <c r="L372" s="26"/>
    </row>
    <row r="373" spans="2:12" s="46" customFormat="1" ht="16.5" customHeight="1">
      <c r="B373" s="24">
        <v>368</v>
      </c>
      <c r="C373" s="37" t="s">
        <v>451</v>
      </c>
      <c r="D373" s="26"/>
      <c r="E373" s="27" t="s">
        <v>80</v>
      </c>
      <c r="F373" s="28">
        <v>2</v>
      </c>
      <c r="G373" s="29">
        <v>0</v>
      </c>
      <c r="H373" s="30">
        <f t="shared" si="17"/>
        <v>0</v>
      </c>
      <c r="I373" s="31">
        <v>0</v>
      </c>
      <c r="J373" s="30">
        <f t="shared" si="15"/>
        <v>0</v>
      </c>
      <c r="K373" s="30">
        <f t="shared" si="16"/>
        <v>0</v>
      </c>
      <c r="L373" s="26"/>
    </row>
    <row r="374" spans="2:12" s="46" customFormat="1" ht="16.5" customHeight="1">
      <c r="B374" s="24">
        <v>369</v>
      </c>
      <c r="C374" s="37" t="s">
        <v>452</v>
      </c>
      <c r="D374" s="26"/>
      <c r="E374" s="27" t="s">
        <v>80</v>
      </c>
      <c r="F374" s="28">
        <v>2</v>
      </c>
      <c r="G374" s="29">
        <v>0</v>
      </c>
      <c r="H374" s="30">
        <f t="shared" si="17"/>
        <v>0</v>
      </c>
      <c r="I374" s="31">
        <v>0</v>
      </c>
      <c r="J374" s="30">
        <f t="shared" si="15"/>
        <v>0</v>
      </c>
      <c r="K374" s="30">
        <f t="shared" si="16"/>
        <v>0</v>
      </c>
      <c r="L374" s="26"/>
    </row>
    <row r="375" spans="2:12" s="46" customFormat="1" ht="16.5" customHeight="1">
      <c r="B375" s="24">
        <v>370</v>
      </c>
      <c r="C375" s="37" t="s">
        <v>453</v>
      </c>
      <c r="D375" s="26"/>
      <c r="E375" s="27" t="s">
        <v>80</v>
      </c>
      <c r="F375" s="28">
        <v>2</v>
      </c>
      <c r="G375" s="29">
        <v>0</v>
      </c>
      <c r="H375" s="30">
        <f t="shared" si="17"/>
        <v>0</v>
      </c>
      <c r="I375" s="31">
        <v>0</v>
      </c>
      <c r="J375" s="30">
        <f t="shared" si="15"/>
        <v>0</v>
      </c>
      <c r="K375" s="30">
        <f t="shared" si="16"/>
        <v>0</v>
      </c>
      <c r="L375" s="26"/>
    </row>
    <row r="376" spans="2:12" s="46" customFormat="1" ht="16.5" customHeight="1">
      <c r="B376" s="24">
        <v>371</v>
      </c>
      <c r="C376" s="37" t="s">
        <v>454</v>
      </c>
      <c r="D376" s="26"/>
      <c r="E376" s="27" t="s">
        <v>80</v>
      </c>
      <c r="F376" s="28">
        <v>2</v>
      </c>
      <c r="G376" s="29">
        <v>0</v>
      </c>
      <c r="H376" s="30">
        <f t="shared" si="17"/>
        <v>0</v>
      </c>
      <c r="I376" s="31">
        <v>0</v>
      </c>
      <c r="J376" s="30">
        <f t="shared" si="15"/>
        <v>0</v>
      </c>
      <c r="K376" s="30">
        <f t="shared" si="16"/>
        <v>0</v>
      </c>
      <c r="L376" s="26"/>
    </row>
    <row r="377" spans="2:12" s="46" customFormat="1" ht="16.5" customHeight="1">
      <c r="B377" s="24">
        <v>372</v>
      </c>
      <c r="C377" s="51" t="s">
        <v>455</v>
      </c>
      <c r="D377" s="26"/>
      <c r="E377" s="27" t="s">
        <v>80</v>
      </c>
      <c r="F377" s="28">
        <v>100</v>
      </c>
      <c r="G377" s="29">
        <v>0</v>
      </c>
      <c r="H377" s="30">
        <f t="shared" si="17"/>
        <v>0</v>
      </c>
      <c r="I377" s="31">
        <v>0</v>
      </c>
      <c r="J377" s="30">
        <f t="shared" si="15"/>
        <v>0</v>
      </c>
      <c r="K377" s="30">
        <f t="shared" si="16"/>
        <v>0</v>
      </c>
      <c r="L377" s="26"/>
    </row>
    <row r="378" spans="2:12" s="46" customFormat="1" ht="16.5" customHeight="1">
      <c r="B378" s="24">
        <v>373</v>
      </c>
      <c r="C378" s="25" t="s">
        <v>456</v>
      </c>
      <c r="D378" s="26"/>
      <c r="E378" s="27" t="s">
        <v>80</v>
      </c>
      <c r="F378" s="28">
        <v>5</v>
      </c>
      <c r="G378" s="29">
        <v>0</v>
      </c>
      <c r="H378" s="30">
        <f t="shared" si="17"/>
        <v>0</v>
      </c>
      <c r="I378" s="31">
        <v>0</v>
      </c>
      <c r="J378" s="30">
        <f t="shared" si="15"/>
        <v>0</v>
      </c>
      <c r="K378" s="30">
        <f t="shared" si="16"/>
        <v>0</v>
      </c>
      <c r="L378" s="26"/>
    </row>
    <row r="379" spans="2:12" s="46" customFormat="1" ht="16.5" customHeight="1">
      <c r="B379" s="24">
        <v>374</v>
      </c>
      <c r="C379" s="25" t="s">
        <v>457</v>
      </c>
      <c r="D379" s="26"/>
      <c r="E379" s="27" t="s">
        <v>80</v>
      </c>
      <c r="F379" s="28">
        <v>1</v>
      </c>
      <c r="G379" s="29">
        <v>0</v>
      </c>
      <c r="H379" s="30">
        <f t="shared" si="17"/>
        <v>0</v>
      </c>
      <c r="I379" s="31">
        <v>0</v>
      </c>
      <c r="J379" s="30">
        <f t="shared" si="15"/>
        <v>0</v>
      </c>
      <c r="K379" s="30">
        <f t="shared" si="16"/>
        <v>0</v>
      </c>
      <c r="L379" s="26"/>
    </row>
    <row r="380" spans="2:12" s="46" customFormat="1" ht="16.5" customHeight="1">
      <c r="B380" s="24">
        <v>375</v>
      </c>
      <c r="C380" s="25" t="s">
        <v>458</v>
      </c>
      <c r="D380" s="26"/>
      <c r="E380" s="27" t="s">
        <v>80</v>
      </c>
      <c r="F380" s="28">
        <v>2</v>
      </c>
      <c r="G380" s="29">
        <v>0</v>
      </c>
      <c r="H380" s="30">
        <f t="shared" si="17"/>
        <v>0</v>
      </c>
      <c r="I380" s="31">
        <v>0</v>
      </c>
      <c r="J380" s="30">
        <f t="shared" si="15"/>
        <v>0</v>
      </c>
      <c r="K380" s="30">
        <f t="shared" si="16"/>
        <v>0</v>
      </c>
      <c r="L380" s="26"/>
    </row>
    <row r="381" spans="2:12" s="46" customFormat="1" ht="16.5" customHeight="1">
      <c r="B381" s="24">
        <v>376</v>
      </c>
      <c r="C381" s="36" t="s">
        <v>459</v>
      </c>
      <c r="D381" s="26"/>
      <c r="E381" s="27" t="s">
        <v>80</v>
      </c>
      <c r="F381" s="28">
        <v>1</v>
      </c>
      <c r="G381" s="29">
        <v>0</v>
      </c>
      <c r="H381" s="30">
        <f t="shared" si="17"/>
        <v>0</v>
      </c>
      <c r="I381" s="31">
        <v>0</v>
      </c>
      <c r="J381" s="30">
        <f t="shared" si="15"/>
        <v>0</v>
      </c>
      <c r="K381" s="30">
        <f t="shared" si="16"/>
        <v>0</v>
      </c>
      <c r="L381" s="26"/>
    </row>
    <row r="382" spans="2:12" s="46" customFormat="1" ht="27.75" customHeight="1">
      <c r="B382" s="24">
        <v>377</v>
      </c>
      <c r="C382" s="52" t="s">
        <v>460</v>
      </c>
      <c r="D382" s="26"/>
      <c r="E382" s="27" t="s">
        <v>80</v>
      </c>
      <c r="F382" s="28">
        <v>1</v>
      </c>
      <c r="G382" s="29">
        <v>0</v>
      </c>
      <c r="H382" s="30">
        <f t="shared" si="17"/>
        <v>0</v>
      </c>
      <c r="I382" s="31">
        <v>0</v>
      </c>
      <c r="J382" s="30">
        <f t="shared" si="15"/>
        <v>0</v>
      </c>
      <c r="K382" s="30">
        <f t="shared" si="16"/>
        <v>0</v>
      </c>
      <c r="L382" s="26"/>
    </row>
    <row r="383" spans="2:12" s="46" customFormat="1" ht="27.75" customHeight="1">
      <c r="B383" s="24">
        <v>378</v>
      </c>
      <c r="C383" s="52" t="s">
        <v>461</v>
      </c>
      <c r="D383" s="26"/>
      <c r="E383" s="27" t="s">
        <v>80</v>
      </c>
      <c r="F383" s="28">
        <v>1</v>
      </c>
      <c r="G383" s="29">
        <v>0</v>
      </c>
      <c r="H383" s="30">
        <f t="shared" si="17"/>
        <v>0</v>
      </c>
      <c r="I383" s="31">
        <v>0</v>
      </c>
      <c r="J383" s="30">
        <f t="shared" si="15"/>
        <v>0</v>
      </c>
      <c r="K383" s="30">
        <f t="shared" si="16"/>
        <v>0</v>
      </c>
      <c r="L383" s="26"/>
    </row>
    <row r="384" spans="2:12" s="46" customFormat="1" ht="16.5" customHeight="1">
      <c r="B384" s="24">
        <v>379</v>
      </c>
      <c r="C384" s="25" t="s">
        <v>462</v>
      </c>
      <c r="D384" s="26"/>
      <c r="E384" s="27" t="s">
        <v>80</v>
      </c>
      <c r="F384" s="28">
        <v>250</v>
      </c>
      <c r="G384" s="29">
        <v>0</v>
      </c>
      <c r="H384" s="30">
        <f t="shared" si="17"/>
        <v>0</v>
      </c>
      <c r="I384" s="31">
        <v>0</v>
      </c>
      <c r="J384" s="30">
        <f t="shared" si="15"/>
        <v>0</v>
      </c>
      <c r="K384" s="30">
        <f t="shared" si="16"/>
        <v>0</v>
      </c>
      <c r="L384" s="26"/>
    </row>
    <row r="385" spans="2:12" s="46" customFormat="1" ht="16.5" customHeight="1">
      <c r="B385" s="24">
        <v>380</v>
      </c>
      <c r="C385" s="25" t="s">
        <v>463</v>
      </c>
      <c r="D385" s="26"/>
      <c r="E385" s="27" t="s">
        <v>80</v>
      </c>
      <c r="F385" s="28">
        <v>360</v>
      </c>
      <c r="G385" s="29">
        <v>0</v>
      </c>
      <c r="H385" s="30">
        <f t="shared" si="17"/>
        <v>0</v>
      </c>
      <c r="I385" s="31">
        <v>0</v>
      </c>
      <c r="J385" s="30">
        <f t="shared" si="15"/>
        <v>0</v>
      </c>
      <c r="K385" s="30">
        <f t="shared" si="16"/>
        <v>0</v>
      </c>
      <c r="L385" s="26"/>
    </row>
    <row r="386" spans="2:12" s="46" customFormat="1" ht="16.5" customHeight="1">
      <c r="B386" s="24">
        <v>381</v>
      </c>
      <c r="C386" s="25" t="s">
        <v>464</v>
      </c>
      <c r="D386" s="26"/>
      <c r="E386" s="27" t="s">
        <v>80</v>
      </c>
      <c r="F386" s="28">
        <v>1</v>
      </c>
      <c r="G386" s="29">
        <v>0</v>
      </c>
      <c r="H386" s="30">
        <f t="shared" si="17"/>
        <v>0</v>
      </c>
      <c r="I386" s="31">
        <v>0</v>
      </c>
      <c r="J386" s="30">
        <f t="shared" si="15"/>
        <v>0</v>
      </c>
      <c r="K386" s="30">
        <f t="shared" si="16"/>
        <v>0</v>
      </c>
      <c r="L386" s="26"/>
    </row>
    <row r="387" spans="2:12" s="46" customFormat="1" ht="16.5" customHeight="1">
      <c r="B387" s="24">
        <v>382</v>
      </c>
      <c r="C387" s="25" t="s">
        <v>465</v>
      </c>
      <c r="D387" s="26"/>
      <c r="E387" s="27" t="s">
        <v>80</v>
      </c>
      <c r="F387" s="28">
        <v>120</v>
      </c>
      <c r="G387" s="29">
        <v>0</v>
      </c>
      <c r="H387" s="30">
        <f t="shared" si="17"/>
        <v>0</v>
      </c>
      <c r="I387" s="31">
        <v>0</v>
      </c>
      <c r="J387" s="30">
        <f t="shared" si="15"/>
        <v>0</v>
      </c>
      <c r="K387" s="30">
        <f t="shared" si="16"/>
        <v>0</v>
      </c>
      <c r="L387" s="26"/>
    </row>
    <row r="388" spans="2:12" s="46" customFormat="1" ht="16.5" customHeight="1">
      <c r="B388" s="24">
        <v>383</v>
      </c>
      <c r="C388" s="36" t="s">
        <v>466</v>
      </c>
      <c r="D388" s="26"/>
      <c r="E388" s="27" t="s">
        <v>80</v>
      </c>
      <c r="F388" s="28">
        <v>1</v>
      </c>
      <c r="G388" s="29">
        <v>0</v>
      </c>
      <c r="H388" s="30">
        <f t="shared" si="17"/>
        <v>0</v>
      </c>
      <c r="I388" s="31">
        <v>0</v>
      </c>
      <c r="J388" s="30">
        <f t="shared" si="15"/>
        <v>0</v>
      </c>
      <c r="K388" s="30">
        <f t="shared" si="16"/>
        <v>0</v>
      </c>
      <c r="L388" s="26"/>
    </row>
    <row r="389" spans="2:12" s="46" customFormat="1" ht="16.5" customHeight="1">
      <c r="B389" s="24">
        <v>384</v>
      </c>
      <c r="C389" s="25" t="s">
        <v>467</v>
      </c>
      <c r="D389" s="26"/>
      <c r="E389" s="27" t="s">
        <v>80</v>
      </c>
      <c r="F389" s="28">
        <v>1</v>
      </c>
      <c r="G389" s="29">
        <v>0</v>
      </c>
      <c r="H389" s="30">
        <f t="shared" si="17"/>
        <v>0</v>
      </c>
      <c r="I389" s="31">
        <v>0</v>
      </c>
      <c r="J389" s="30">
        <f t="shared" si="15"/>
        <v>0</v>
      </c>
      <c r="K389" s="30">
        <f t="shared" si="16"/>
        <v>0</v>
      </c>
      <c r="L389" s="26"/>
    </row>
    <row r="390" spans="2:12" s="46" customFormat="1" ht="27.75" customHeight="1">
      <c r="B390" s="24">
        <v>385</v>
      </c>
      <c r="C390" s="25" t="s">
        <v>468</v>
      </c>
      <c r="D390" s="26"/>
      <c r="E390" s="27" t="s">
        <v>80</v>
      </c>
      <c r="F390" s="28">
        <v>2</v>
      </c>
      <c r="G390" s="29">
        <v>0</v>
      </c>
      <c r="H390" s="30">
        <f t="shared" si="17"/>
        <v>0</v>
      </c>
      <c r="I390" s="31">
        <v>0</v>
      </c>
      <c r="J390" s="30">
        <f aca="true" t="shared" si="18" ref="J390:J453">ROUND(G390*(1+(I390/100)),2)</f>
        <v>0</v>
      </c>
      <c r="K390" s="30">
        <f aca="true" t="shared" si="19" ref="K390:K453">ROUND(H390*(1+(I390/100)),2)</f>
        <v>0</v>
      </c>
      <c r="L390" s="26"/>
    </row>
    <row r="391" spans="2:12" s="46" customFormat="1" ht="27.75" customHeight="1">
      <c r="B391" s="24">
        <v>386</v>
      </c>
      <c r="C391" s="25" t="s">
        <v>469</v>
      </c>
      <c r="D391" s="26"/>
      <c r="E391" s="27" t="s">
        <v>80</v>
      </c>
      <c r="F391" s="28">
        <v>3</v>
      </c>
      <c r="G391" s="29">
        <v>0</v>
      </c>
      <c r="H391" s="30">
        <f aca="true" t="shared" si="20" ref="H391:H454">F391*G391</f>
        <v>0</v>
      </c>
      <c r="I391" s="31">
        <v>0</v>
      </c>
      <c r="J391" s="30">
        <f t="shared" si="18"/>
        <v>0</v>
      </c>
      <c r="K391" s="30">
        <f t="shared" si="19"/>
        <v>0</v>
      </c>
      <c r="L391" s="26"/>
    </row>
    <row r="392" spans="2:12" s="46" customFormat="1" ht="16.5" customHeight="1">
      <c r="B392" s="24">
        <v>387</v>
      </c>
      <c r="C392" s="25" t="s">
        <v>470</v>
      </c>
      <c r="D392" s="26"/>
      <c r="E392" s="27" t="s">
        <v>80</v>
      </c>
      <c r="F392" s="28">
        <v>2</v>
      </c>
      <c r="G392" s="29">
        <v>0</v>
      </c>
      <c r="H392" s="30">
        <f t="shared" si="20"/>
        <v>0</v>
      </c>
      <c r="I392" s="31">
        <v>0</v>
      </c>
      <c r="J392" s="30">
        <f t="shared" si="18"/>
        <v>0</v>
      </c>
      <c r="K392" s="30">
        <f t="shared" si="19"/>
        <v>0</v>
      </c>
      <c r="L392" s="26"/>
    </row>
    <row r="393" spans="2:12" s="46" customFormat="1" ht="16.5" customHeight="1">
      <c r="B393" s="24">
        <v>388</v>
      </c>
      <c r="C393" s="25" t="s">
        <v>471</v>
      </c>
      <c r="D393" s="26"/>
      <c r="E393" s="27" t="s">
        <v>80</v>
      </c>
      <c r="F393" s="28">
        <v>30</v>
      </c>
      <c r="G393" s="29">
        <v>0</v>
      </c>
      <c r="H393" s="30">
        <f t="shared" si="20"/>
        <v>0</v>
      </c>
      <c r="I393" s="31">
        <v>0</v>
      </c>
      <c r="J393" s="30">
        <f t="shared" si="18"/>
        <v>0</v>
      </c>
      <c r="K393" s="30">
        <f t="shared" si="19"/>
        <v>0</v>
      </c>
      <c r="L393" s="26"/>
    </row>
    <row r="394" spans="2:12" s="46" customFormat="1" ht="16.5" customHeight="1">
      <c r="B394" s="24">
        <v>389</v>
      </c>
      <c r="C394" s="25" t="s">
        <v>472</v>
      </c>
      <c r="D394" s="26"/>
      <c r="E394" s="27" t="s">
        <v>80</v>
      </c>
      <c r="F394" s="28">
        <v>1</v>
      </c>
      <c r="G394" s="29">
        <v>0</v>
      </c>
      <c r="H394" s="30">
        <f t="shared" si="20"/>
        <v>0</v>
      </c>
      <c r="I394" s="31">
        <v>0</v>
      </c>
      <c r="J394" s="30">
        <f t="shared" si="18"/>
        <v>0</v>
      </c>
      <c r="K394" s="30">
        <f t="shared" si="19"/>
        <v>0</v>
      </c>
      <c r="L394" s="26"/>
    </row>
    <row r="395" spans="2:12" s="46" customFormat="1" ht="16.5" customHeight="1">
      <c r="B395" s="24">
        <v>390</v>
      </c>
      <c r="C395" s="25" t="s">
        <v>473</v>
      </c>
      <c r="D395" s="26"/>
      <c r="E395" s="27" t="s">
        <v>80</v>
      </c>
      <c r="F395" s="28">
        <v>5</v>
      </c>
      <c r="G395" s="29">
        <v>0</v>
      </c>
      <c r="H395" s="30">
        <f t="shared" si="20"/>
        <v>0</v>
      </c>
      <c r="I395" s="31">
        <v>0</v>
      </c>
      <c r="J395" s="30">
        <f t="shared" si="18"/>
        <v>0</v>
      </c>
      <c r="K395" s="30">
        <f t="shared" si="19"/>
        <v>0</v>
      </c>
      <c r="L395" s="26"/>
    </row>
    <row r="396" spans="2:12" s="46" customFormat="1" ht="16.5" customHeight="1">
      <c r="B396" s="24">
        <v>391</v>
      </c>
      <c r="C396" s="25" t="s">
        <v>474</v>
      </c>
      <c r="D396" s="26"/>
      <c r="E396" s="27" t="s">
        <v>80</v>
      </c>
      <c r="F396" s="28">
        <v>10</v>
      </c>
      <c r="G396" s="29">
        <v>0</v>
      </c>
      <c r="H396" s="30">
        <f t="shared" si="20"/>
        <v>0</v>
      </c>
      <c r="I396" s="31">
        <v>0</v>
      </c>
      <c r="J396" s="30">
        <f t="shared" si="18"/>
        <v>0</v>
      </c>
      <c r="K396" s="30">
        <f t="shared" si="19"/>
        <v>0</v>
      </c>
      <c r="L396" s="26"/>
    </row>
    <row r="397" spans="2:12" s="46" customFormat="1" ht="16.5" customHeight="1">
      <c r="B397" s="24">
        <v>392</v>
      </c>
      <c r="C397" s="25" t="s">
        <v>475</v>
      </c>
      <c r="D397" s="26"/>
      <c r="E397" s="27" t="s">
        <v>80</v>
      </c>
      <c r="F397" s="28">
        <v>15</v>
      </c>
      <c r="G397" s="29">
        <v>0</v>
      </c>
      <c r="H397" s="30">
        <f t="shared" si="20"/>
        <v>0</v>
      </c>
      <c r="I397" s="31">
        <v>0</v>
      </c>
      <c r="J397" s="30">
        <f t="shared" si="18"/>
        <v>0</v>
      </c>
      <c r="K397" s="30">
        <f t="shared" si="19"/>
        <v>0</v>
      </c>
      <c r="L397" s="26"/>
    </row>
    <row r="398" spans="2:12" s="46" customFormat="1" ht="16.5" customHeight="1">
      <c r="B398" s="24">
        <v>393</v>
      </c>
      <c r="C398" s="25" t="s">
        <v>476</v>
      </c>
      <c r="D398" s="26"/>
      <c r="E398" s="27" t="s">
        <v>80</v>
      </c>
      <c r="F398" s="28">
        <v>1</v>
      </c>
      <c r="G398" s="29">
        <v>0</v>
      </c>
      <c r="H398" s="30">
        <f t="shared" si="20"/>
        <v>0</v>
      </c>
      <c r="I398" s="31">
        <v>0</v>
      </c>
      <c r="J398" s="30">
        <f t="shared" si="18"/>
        <v>0</v>
      </c>
      <c r="K398" s="30">
        <f t="shared" si="19"/>
        <v>0</v>
      </c>
      <c r="L398" s="26"/>
    </row>
    <row r="399" spans="2:12" s="46" customFormat="1" ht="16.5" customHeight="1">
      <c r="B399" s="24">
        <v>394</v>
      </c>
      <c r="C399" s="25" t="s">
        <v>477</v>
      </c>
      <c r="D399" s="26"/>
      <c r="E399" s="27" t="s">
        <v>80</v>
      </c>
      <c r="F399" s="28">
        <v>3</v>
      </c>
      <c r="G399" s="29">
        <v>0</v>
      </c>
      <c r="H399" s="30">
        <f t="shared" si="20"/>
        <v>0</v>
      </c>
      <c r="I399" s="31">
        <v>0</v>
      </c>
      <c r="J399" s="30">
        <f t="shared" si="18"/>
        <v>0</v>
      </c>
      <c r="K399" s="30">
        <f t="shared" si="19"/>
        <v>0</v>
      </c>
      <c r="L399" s="26"/>
    </row>
    <row r="400" spans="2:12" s="46" customFormat="1" ht="16.5" customHeight="1">
      <c r="B400" s="24">
        <v>395</v>
      </c>
      <c r="C400" s="25" t="s">
        <v>478</v>
      </c>
      <c r="D400" s="26"/>
      <c r="E400" s="27" t="s">
        <v>80</v>
      </c>
      <c r="F400" s="28">
        <v>3</v>
      </c>
      <c r="G400" s="29">
        <v>0</v>
      </c>
      <c r="H400" s="30">
        <f t="shared" si="20"/>
        <v>0</v>
      </c>
      <c r="I400" s="31">
        <v>0</v>
      </c>
      <c r="J400" s="30">
        <f t="shared" si="18"/>
        <v>0</v>
      </c>
      <c r="K400" s="30">
        <f t="shared" si="19"/>
        <v>0</v>
      </c>
      <c r="L400" s="26"/>
    </row>
    <row r="401" spans="2:12" s="46" customFormat="1" ht="16.5" customHeight="1">
      <c r="B401" s="24">
        <v>396</v>
      </c>
      <c r="C401" s="25" t="s">
        <v>479</v>
      </c>
      <c r="D401" s="26"/>
      <c r="E401" s="27" t="s">
        <v>80</v>
      </c>
      <c r="F401" s="28">
        <v>90</v>
      </c>
      <c r="G401" s="29">
        <v>0</v>
      </c>
      <c r="H401" s="30">
        <f t="shared" si="20"/>
        <v>0</v>
      </c>
      <c r="I401" s="31">
        <v>0</v>
      </c>
      <c r="J401" s="30">
        <f t="shared" si="18"/>
        <v>0</v>
      </c>
      <c r="K401" s="30">
        <f t="shared" si="19"/>
        <v>0</v>
      </c>
      <c r="L401" s="26"/>
    </row>
    <row r="402" spans="2:12" s="46" customFormat="1" ht="16.5" customHeight="1">
      <c r="B402" s="24">
        <v>397</v>
      </c>
      <c r="C402" s="25" t="s">
        <v>480</v>
      </c>
      <c r="D402" s="26"/>
      <c r="E402" s="27" t="s">
        <v>80</v>
      </c>
      <c r="F402" s="28">
        <v>50</v>
      </c>
      <c r="G402" s="29">
        <v>0</v>
      </c>
      <c r="H402" s="30">
        <f t="shared" si="20"/>
        <v>0</v>
      </c>
      <c r="I402" s="31">
        <v>0</v>
      </c>
      <c r="J402" s="30">
        <f t="shared" si="18"/>
        <v>0</v>
      </c>
      <c r="K402" s="30">
        <f t="shared" si="19"/>
        <v>0</v>
      </c>
      <c r="L402" s="26"/>
    </row>
    <row r="403" spans="2:12" s="46" customFormat="1" ht="16.5" customHeight="1">
      <c r="B403" s="24">
        <v>398</v>
      </c>
      <c r="C403" s="25" t="s">
        <v>481</v>
      </c>
      <c r="D403" s="26"/>
      <c r="E403" s="27" t="s">
        <v>80</v>
      </c>
      <c r="F403" s="28">
        <v>20</v>
      </c>
      <c r="G403" s="29">
        <v>0</v>
      </c>
      <c r="H403" s="30">
        <f t="shared" si="20"/>
        <v>0</v>
      </c>
      <c r="I403" s="31">
        <v>0</v>
      </c>
      <c r="J403" s="30">
        <f t="shared" si="18"/>
        <v>0</v>
      </c>
      <c r="K403" s="30">
        <f t="shared" si="19"/>
        <v>0</v>
      </c>
      <c r="L403" s="26"/>
    </row>
    <row r="404" spans="2:12" s="46" customFormat="1" ht="16.5" customHeight="1">
      <c r="B404" s="24">
        <v>399</v>
      </c>
      <c r="C404" s="25" t="s">
        <v>482</v>
      </c>
      <c r="D404" s="26"/>
      <c r="E404" s="27" t="s">
        <v>80</v>
      </c>
      <c r="F404" s="28">
        <v>2</v>
      </c>
      <c r="G404" s="29">
        <v>0</v>
      </c>
      <c r="H404" s="30">
        <f t="shared" si="20"/>
        <v>0</v>
      </c>
      <c r="I404" s="31">
        <v>0</v>
      </c>
      <c r="J404" s="30">
        <f t="shared" si="18"/>
        <v>0</v>
      </c>
      <c r="K404" s="30">
        <f t="shared" si="19"/>
        <v>0</v>
      </c>
      <c r="L404" s="26"/>
    </row>
    <row r="405" spans="2:12" s="46" customFormat="1" ht="16.5" customHeight="1">
      <c r="B405" s="24">
        <v>400</v>
      </c>
      <c r="C405" s="25" t="s">
        <v>483</v>
      </c>
      <c r="D405" s="26"/>
      <c r="E405" s="27" t="s">
        <v>80</v>
      </c>
      <c r="F405" s="28">
        <v>10</v>
      </c>
      <c r="G405" s="29">
        <v>0</v>
      </c>
      <c r="H405" s="30">
        <f t="shared" si="20"/>
        <v>0</v>
      </c>
      <c r="I405" s="31">
        <v>0</v>
      </c>
      <c r="J405" s="30">
        <f t="shared" si="18"/>
        <v>0</v>
      </c>
      <c r="K405" s="30">
        <f t="shared" si="19"/>
        <v>0</v>
      </c>
      <c r="L405" s="26"/>
    </row>
    <row r="406" spans="2:12" s="46" customFormat="1" ht="16.5" customHeight="1">
      <c r="B406" s="24">
        <v>401</v>
      </c>
      <c r="C406" s="25" t="s">
        <v>484</v>
      </c>
      <c r="D406" s="26"/>
      <c r="E406" s="27" t="s">
        <v>80</v>
      </c>
      <c r="F406" s="28">
        <v>1</v>
      </c>
      <c r="G406" s="29">
        <v>0</v>
      </c>
      <c r="H406" s="30">
        <f t="shared" si="20"/>
        <v>0</v>
      </c>
      <c r="I406" s="31">
        <v>0</v>
      </c>
      <c r="J406" s="30">
        <f t="shared" si="18"/>
        <v>0</v>
      </c>
      <c r="K406" s="30">
        <f t="shared" si="19"/>
        <v>0</v>
      </c>
      <c r="L406" s="26"/>
    </row>
    <row r="407" spans="2:12" s="46" customFormat="1" ht="16.5" customHeight="1">
      <c r="B407" s="24">
        <v>402</v>
      </c>
      <c r="C407" s="25" t="s">
        <v>485</v>
      </c>
      <c r="D407" s="26"/>
      <c r="E407" s="27" t="s">
        <v>80</v>
      </c>
      <c r="F407" s="28">
        <v>1</v>
      </c>
      <c r="G407" s="29">
        <v>0</v>
      </c>
      <c r="H407" s="30">
        <f t="shared" si="20"/>
        <v>0</v>
      </c>
      <c r="I407" s="31">
        <v>0</v>
      </c>
      <c r="J407" s="30">
        <f t="shared" si="18"/>
        <v>0</v>
      </c>
      <c r="K407" s="30">
        <f t="shared" si="19"/>
        <v>0</v>
      </c>
      <c r="L407" s="26"/>
    </row>
    <row r="408" spans="2:12" s="46" customFormat="1" ht="16.5" customHeight="1">
      <c r="B408" s="24">
        <v>403</v>
      </c>
      <c r="C408" s="36" t="s">
        <v>486</v>
      </c>
      <c r="D408" s="26"/>
      <c r="E408" s="27" t="s">
        <v>80</v>
      </c>
      <c r="F408" s="28">
        <v>20</v>
      </c>
      <c r="G408" s="29">
        <v>0</v>
      </c>
      <c r="H408" s="30">
        <f t="shared" si="20"/>
        <v>0</v>
      </c>
      <c r="I408" s="31">
        <v>0</v>
      </c>
      <c r="J408" s="30">
        <f t="shared" si="18"/>
        <v>0</v>
      </c>
      <c r="K408" s="30">
        <f t="shared" si="19"/>
        <v>0</v>
      </c>
      <c r="L408" s="26"/>
    </row>
    <row r="409" spans="2:12" s="46" customFormat="1" ht="16.5" customHeight="1">
      <c r="B409" s="24">
        <v>404</v>
      </c>
      <c r="C409" s="51" t="s">
        <v>487</v>
      </c>
      <c r="D409" s="26"/>
      <c r="E409" s="27" t="s">
        <v>80</v>
      </c>
      <c r="F409" s="28">
        <v>7</v>
      </c>
      <c r="G409" s="29">
        <v>0</v>
      </c>
      <c r="H409" s="30">
        <f t="shared" si="20"/>
        <v>0</v>
      </c>
      <c r="I409" s="31">
        <v>0</v>
      </c>
      <c r="J409" s="30">
        <f t="shared" si="18"/>
        <v>0</v>
      </c>
      <c r="K409" s="30">
        <f t="shared" si="19"/>
        <v>0</v>
      </c>
      <c r="L409" s="26"/>
    </row>
    <row r="410" spans="2:12" s="46" customFormat="1" ht="16.5" customHeight="1">
      <c r="B410" s="24">
        <v>405</v>
      </c>
      <c r="C410" s="25" t="s">
        <v>488</v>
      </c>
      <c r="D410" s="26"/>
      <c r="E410" s="27" t="s">
        <v>80</v>
      </c>
      <c r="F410" s="28">
        <v>60</v>
      </c>
      <c r="G410" s="29">
        <v>0</v>
      </c>
      <c r="H410" s="30">
        <f t="shared" si="20"/>
        <v>0</v>
      </c>
      <c r="I410" s="31">
        <v>0</v>
      </c>
      <c r="J410" s="30">
        <f t="shared" si="18"/>
        <v>0</v>
      </c>
      <c r="K410" s="30">
        <f t="shared" si="19"/>
        <v>0</v>
      </c>
      <c r="L410" s="26"/>
    </row>
    <row r="411" spans="2:12" s="46" customFormat="1" ht="16.5" customHeight="1">
      <c r="B411" s="24">
        <v>406</v>
      </c>
      <c r="C411" s="25" t="s">
        <v>489</v>
      </c>
      <c r="D411" s="26"/>
      <c r="E411" s="27" t="s">
        <v>80</v>
      </c>
      <c r="F411" s="28">
        <v>45</v>
      </c>
      <c r="G411" s="29">
        <v>0</v>
      </c>
      <c r="H411" s="30">
        <f t="shared" si="20"/>
        <v>0</v>
      </c>
      <c r="I411" s="31">
        <v>0</v>
      </c>
      <c r="J411" s="30">
        <f t="shared" si="18"/>
        <v>0</v>
      </c>
      <c r="K411" s="30">
        <f t="shared" si="19"/>
        <v>0</v>
      </c>
      <c r="L411" s="26"/>
    </row>
    <row r="412" spans="2:12" s="46" customFormat="1" ht="16.5" customHeight="1">
      <c r="B412" s="24">
        <v>407</v>
      </c>
      <c r="C412" s="36" t="s">
        <v>490</v>
      </c>
      <c r="D412" s="26"/>
      <c r="E412" s="27" t="s">
        <v>80</v>
      </c>
      <c r="F412" s="28">
        <v>2</v>
      </c>
      <c r="G412" s="29">
        <v>0</v>
      </c>
      <c r="H412" s="30">
        <f t="shared" si="20"/>
        <v>0</v>
      </c>
      <c r="I412" s="31">
        <v>0</v>
      </c>
      <c r="J412" s="30">
        <f t="shared" si="18"/>
        <v>0</v>
      </c>
      <c r="K412" s="30">
        <f t="shared" si="19"/>
        <v>0</v>
      </c>
      <c r="L412" s="26"/>
    </row>
    <row r="413" spans="2:12" s="46" customFormat="1" ht="16.5" customHeight="1">
      <c r="B413" s="24">
        <v>408</v>
      </c>
      <c r="C413" s="25" t="s">
        <v>491</v>
      </c>
      <c r="D413" s="26"/>
      <c r="E413" s="27" t="s">
        <v>80</v>
      </c>
      <c r="F413" s="28">
        <v>50</v>
      </c>
      <c r="G413" s="29">
        <v>0</v>
      </c>
      <c r="H413" s="30">
        <f t="shared" si="20"/>
        <v>0</v>
      </c>
      <c r="I413" s="31">
        <v>0</v>
      </c>
      <c r="J413" s="30">
        <f t="shared" si="18"/>
        <v>0</v>
      </c>
      <c r="K413" s="30">
        <f t="shared" si="19"/>
        <v>0</v>
      </c>
      <c r="L413" s="26"/>
    </row>
    <row r="414" spans="2:12" s="46" customFormat="1" ht="16.5" customHeight="1">
      <c r="B414" s="24">
        <v>409</v>
      </c>
      <c r="C414" s="25" t="s">
        <v>492</v>
      </c>
      <c r="D414" s="26"/>
      <c r="E414" s="27" t="s">
        <v>80</v>
      </c>
      <c r="F414" s="28">
        <v>45</v>
      </c>
      <c r="G414" s="29">
        <v>0</v>
      </c>
      <c r="H414" s="30">
        <f t="shared" si="20"/>
        <v>0</v>
      </c>
      <c r="I414" s="31">
        <v>0</v>
      </c>
      <c r="J414" s="30">
        <f t="shared" si="18"/>
        <v>0</v>
      </c>
      <c r="K414" s="30">
        <f t="shared" si="19"/>
        <v>0</v>
      </c>
      <c r="L414" s="26"/>
    </row>
    <row r="415" spans="2:12" s="46" customFormat="1" ht="16.5" customHeight="1">
      <c r="B415" s="24">
        <v>410</v>
      </c>
      <c r="C415" s="25" t="s">
        <v>493</v>
      </c>
      <c r="D415" s="26"/>
      <c r="E415" s="27" t="s">
        <v>80</v>
      </c>
      <c r="F415" s="28">
        <v>15</v>
      </c>
      <c r="G415" s="29">
        <v>0</v>
      </c>
      <c r="H415" s="30">
        <f t="shared" si="20"/>
        <v>0</v>
      </c>
      <c r="I415" s="31">
        <v>0</v>
      </c>
      <c r="J415" s="30">
        <f t="shared" si="18"/>
        <v>0</v>
      </c>
      <c r="K415" s="30">
        <f t="shared" si="19"/>
        <v>0</v>
      </c>
      <c r="L415" s="26"/>
    </row>
    <row r="416" spans="2:12" s="46" customFormat="1" ht="27.75" customHeight="1">
      <c r="B416" s="24">
        <v>411</v>
      </c>
      <c r="C416" s="52" t="s">
        <v>494</v>
      </c>
      <c r="D416" s="26"/>
      <c r="E416" s="27" t="s">
        <v>80</v>
      </c>
      <c r="F416" s="28">
        <v>1</v>
      </c>
      <c r="G416" s="29">
        <v>0</v>
      </c>
      <c r="H416" s="30">
        <f t="shared" si="20"/>
        <v>0</v>
      </c>
      <c r="I416" s="31">
        <v>0</v>
      </c>
      <c r="J416" s="30">
        <f t="shared" si="18"/>
        <v>0</v>
      </c>
      <c r="K416" s="30">
        <f t="shared" si="19"/>
        <v>0</v>
      </c>
      <c r="L416" s="26"/>
    </row>
    <row r="417" spans="2:12" s="46" customFormat="1" ht="16.5" customHeight="1">
      <c r="B417" s="24">
        <v>412</v>
      </c>
      <c r="C417" s="25" t="s">
        <v>495</v>
      </c>
      <c r="D417" s="26"/>
      <c r="E417" s="27" t="s">
        <v>80</v>
      </c>
      <c r="F417" s="28">
        <v>1</v>
      </c>
      <c r="G417" s="29">
        <v>0</v>
      </c>
      <c r="H417" s="30">
        <f t="shared" si="20"/>
        <v>0</v>
      </c>
      <c r="I417" s="31">
        <v>0</v>
      </c>
      <c r="J417" s="30">
        <f t="shared" si="18"/>
        <v>0</v>
      </c>
      <c r="K417" s="30">
        <f t="shared" si="19"/>
        <v>0</v>
      </c>
      <c r="L417" s="26"/>
    </row>
    <row r="418" spans="2:12" s="46" customFormat="1" ht="16.5" customHeight="1">
      <c r="B418" s="24">
        <v>413</v>
      </c>
      <c r="C418" s="36" t="s">
        <v>496</v>
      </c>
      <c r="D418" s="26"/>
      <c r="E418" s="27" t="s">
        <v>80</v>
      </c>
      <c r="F418" s="28">
        <v>1</v>
      </c>
      <c r="G418" s="29">
        <v>0</v>
      </c>
      <c r="H418" s="30">
        <f t="shared" si="20"/>
        <v>0</v>
      </c>
      <c r="I418" s="31">
        <v>0</v>
      </c>
      <c r="J418" s="30">
        <f t="shared" si="18"/>
        <v>0</v>
      </c>
      <c r="K418" s="30">
        <f t="shared" si="19"/>
        <v>0</v>
      </c>
      <c r="L418" s="26"/>
    </row>
    <row r="419" spans="2:12" s="46" customFormat="1" ht="16.5" customHeight="1">
      <c r="B419" s="24">
        <v>414</v>
      </c>
      <c r="C419" s="36" t="s">
        <v>497</v>
      </c>
      <c r="D419" s="26"/>
      <c r="E419" s="27" t="s">
        <v>80</v>
      </c>
      <c r="F419" s="28">
        <v>2</v>
      </c>
      <c r="G419" s="29">
        <v>0</v>
      </c>
      <c r="H419" s="30">
        <f t="shared" si="20"/>
        <v>0</v>
      </c>
      <c r="I419" s="31">
        <v>0</v>
      </c>
      <c r="J419" s="30">
        <f t="shared" si="18"/>
        <v>0</v>
      </c>
      <c r="K419" s="30">
        <f t="shared" si="19"/>
        <v>0</v>
      </c>
      <c r="L419" s="26"/>
    </row>
    <row r="420" spans="2:12" s="46" customFormat="1" ht="16.5" customHeight="1">
      <c r="B420" s="24">
        <v>415</v>
      </c>
      <c r="C420" s="36" t="s">
        <v>498</v>
      </c>
      <c r="D420" s="26"/>
      <c r="E420" s="27" t="s">
        <v>80</v>
      </c>
      <c r="F420" s="28">
        <v>10</v>
      </c>
      <c r="G420" s="29">
        <v>0</v>
      </c>
      <c r="H420" s="30">
        <f t="shared" si="20"/>
        <v>0</v>
      </c>
      <c r="I420" s="31">
        <v>0</v>
      </c>
      <c r="J420" s="30">
        <f t="shared" si="18"/>
        <v>0</v>
      </c>
      <c r="K420" s="30">
        <f t="shared" si="19"/>
        <v>0</v>
      </c>
      <c r="L420" s="26"/>
    </row>
    <row r="421" spans="2:12" s="46" customFormat="1" ht="16.5" customHeight="1">
      <c r="B421" s="24">
        <v>416</v>
      </c>
      <c r="C421" s="53" t="s">
        <v>499</v>
      </c>
      <c r="D421" s="26"/>
      <c r="E421" s="27" t="s">
        <v>80</v>
      </c>
      <c r="F421" s="28">
        <v>20</v>
      </c>
      <c r="G421" s="29">
        <v>0</v>
      </c>
      <c r="H421" s="30">
        <f t="shared" si="20"/>
        <v>0</v>
      </c>
      <c r="I421" s="31">
        <v>0</v>
      </c>
      <c r="J421" s="30">
        <f t="shared" si="18"/>
        <v>0</v>
      </c>
      <c r="K421" s="30">
        <f t="shared" si="19"/>
        <v>0</v>
      </c>
      <c r="L421" s="26"/>
    </row>
    <row r="422" spans="2:12" s="46" customFormat="1" ht="16.5" customHeight="1">
      <c r="B422" s="24">
        <v>417</v>
      </c>
      <c r="C422" s="36" t="s">
        <v>500</v>
      </c>
      <c r="D422" s="26"/>
      <c r="E422" s="27" t="s">
        <v>80</v>
      </c>
      <c r="F422" s="28">
        <v>20</v>
      </c>
      <c r="G422" s="29">
        <v>0</v>
      </c>
      <c r="H422" s="30">
        <f t="shared" si="20"/>
        <v>0</v>
      </c>
      <c r="I422" s="31">
        <v>0</v>
      </c>
      <c r="J422" s="30">
        <f t="shared" si="18"/>
        <v>0</v>
      </c>
      <c r="K422" s="30">
        <f t="shared" si="19"/>
        <v>0</v>
      </c>
      <c r="L422" s="26"/>
    </row>
    <row r="423" spans="2:12" s="46" customFormat="1" ht="16.5" customHeight="1">
      <c r="B423" s="24">
        <v>418</v>
      </c>
      <c r="C423" s="25" t="s">
        <v>501</v>
      </c>
      <c r="D423" s="26"/>
      <c r="E423" s="27" t="s">
        <v>80</v>
      </c>
      <c r="F423" s="28">
        <v>20</v>
      </c>
      <c r="G423" s="29">
        <v>0</v>
      </c>
      <c r="H423" s="30">
        <f t="shared" si="20"/>
        <v>0</v>
      </c>
      <c r="I423" s="31">
        <v>0</v>
      </c>
      <c r="J423" s="30">
        <f t="shared" si="18"/>
        <v>0</v>
      </c>
      <c r="K423" s="30">
        <f t="shared" si="19"/>
        <v>0</v>
      </c>
      <c r="L423" s="26"/>
    </row>
    <row r="424" spans="2:12" s="46" customFormat="1" ht="16.5" customHeight="1">
      <c r="B424" s="24">
        <v>419</v>
      </c>
      <c r="C424" s="49" t="s">
        <v>502</v>
      </c>
      <c r="D424" s="26"/>
      <c r="E424" s="27" t="s">
        <v>80</v>
      </c>
      <c r="F424" s="28">
        <v>20</v>
      </c>
      <c r="G424" s="29">
        <v>0</v>
      </c>
      <c r="H424" s="30">
        <f t="shared" si="20"/>
        <v>0</v>
      </c>
      <c r="I424" s="31">
        <v>0</v>
      </c>
      <c r="J424" s="30">
        <f t="shared" si="18"/>
        <v>0</v>
      </c>
      <c r="K424" s="30">
        <f t="shared" si="19"/>
        <v>0</v>
      </c>
      <c r="L424" s="26"/>
    </row>
    <row r="425" spans="2:12" s="46" customFormat="1" ht="16.5" customHeight="1">
      <c r="B425" s="24">
        <v>420</v>
      </c>
      <c r="C425" s="36" t="s">
        <v>503</v>
      </c>
      <c r="D425" s="26"/>
      <c r="E425" s="27" t="s">
        <v>80</v>
      </c>
      <c r="F425" s="28">
        <v>20</v>
      </c>
      <c r="G425" s="29">
        <v>0</v>
      </c>
      <c r="H425" s="30">
        <f t="shared" si="20"/>
        <v>0</v>
      </c>
      <c r="I425" s="31">
        <v>0</v>
      </c>
      <c r="J425" s="30">
        <f t="shared" si="18"/>
        <v>0</v>
      </c>
      <c r="K425" s="30">
        <f t="shared" si="19"/>
        <v>0</v>
      </c>
      <c r="L425" s="26"/>
    </row>
    <row r="426" spans="2:12" s="46" customFormat="1" ht="16.5" customHeight="1">
      <c r="B426" s="24">
        <v>421</v>
      </c>
      <c r="C426" s="36" t="s">
        <v>504</v>
      </c>
      <c r="D426" s="26"/>
      <c r="E426" s="27" t="s">
        <v>80</v>
      </c>
      <c r="F426" s="28">
        <v>20</v>
      </c>
      <c r="G426" s="29">
        <v>0</v>
      </c>
      <c r="H426" s="30">
        <f t="shared" si="20"/>
        <v>0</v>
      </c>
      <c r="I426" s="31">
        <v>0</v>
      </c>
      <c r="J426" s="30">
        <f t="shared" si="18"/>
        <v>0</v>
      </c>
      <c r="K426" s="30">
        <f t="shared" si="19"/>
        <v>0</v>
      </c>
      <c r="L426" s="26"/>
    </row>
    <row r="427" spans="2:12" s="46" customFormat="1" ht="16.5" customHeight="1">
      <c r="B427" s="24">
        <v>422</v>
      </c>
      <c r="C427" s="36" t="s">
        <v>505</v>
      </c>
      <c r="D427" s="26"/>
      <c r="E427" s="27" t="s">
        <v>80</v>
      </c>
      <c r="F427" s="28">
        <v>20</v>
      </c>
      <c r="G427" s="29">
        <v>0</v>
      </c>
      <c r="H427" s="30">
        <f t="shared" si="20"/>
        <v>0</v>
      </c>
      <c r="I427" s="31">
        <v>0</v>
      </c>
      <c r="J427" s="30">
        <f t="shared" si="18"/>
        <v>0</v>
      </c>
      <c r="K427" s="30">
        <f t="shared" si="19"/>
        <v>0</v>
      </c>
      <c r="L427" s="26"/>
    </row>
    <row r="428" spans="2:12" s="46" customFormat="1" ht="16.5" customHeight="1">
      <c r="B428" s="24">
        <v>423</v>
      </c>
      <c r="C428" s="52" t="s">
        <v>506</v>
      </c>
      <c r="D428" s="26"/>
      <c r="E428" s="27" t="s">
        <v>80</v>
      </c>
      <c r="F428" s="28">
        <v>5</v>
      </c>
      <c r="G428" s="29">
        <v>0</v>
      </c>
      <c r="H428" s="30">
        <f t="shared" si="20"/>
        <v>0</v>
      </c>
      <c r="I428" s="31">
        <v>0</v>
      </c>
      <c r="J428" s="30">
        <f t="shared" si="18"/>
        <v>0</v>
      </c>
      <c r="K428" s="30">
        <f t="shared" si="19"/>
        <v>0</v>
      </c>
      <c r="L428" s="26"/>
    </row>
    <row r="429" spans="2:12" s="46" customFormat="1" ht="16.5" customHeight="1">
      <c r="B429" s="24">
        <v>424</v>
      </c>
      <c r="C429" s="25" t="s">
        <v>507</v>
      </c>
      <c r="D429" s="26"/>
      <c r="E429" s="27" t="s">
        <v>80</v>
      </c>
      <c r="F429" s="28">
        <v>180</v>
      </c>
      <c r="G429" s="29">
        <v>0</v>
      </c>
      <c r="H429" s="30">
        <f t="shared" si="20"/>
        <v>0</v>
      </c>
      <c r="I429" s="31">
        <v>0</v>
      </c>
      <c r="J429" s="30">
        <f t="shared" si="18"/>
        <v>0</v>
      </c>
      <c r="K429" s="30">
        <f t="shared" si="19"/>
        <v>0</v>
      </c>
      <c r="L429" s="26"/>
    </row>
    <row r="430" spans="2:12" s="46" customFormat="1" ht="16.5" customHeight="1">
      <c r="B430" s="24">
        <v>425</v>
      </c>
      <c r="C430" s="38" t="s">
        <v>508</v>
      </c>
      <c r="D430" s="26"/>
      <c r="E430" s="27" t="s">
        <v>80</v>
      </c>
      <c r="F430" s="28">
        <v>50</v>
      </c>
      <c r="G430" s="29">
        <v>0</v>
      </c>
      <c r="H430" s="30">
        <f t="shared" si="20"/>
        <v>0</v>
      </c>
      <c r="I430" s="31">
        <v>0</v>
      </c>
      <c r="J430" s="30">
        <f t="shared" si="18"/>
        <v>0</v>
      </c>
      <c r="K430" s="30">
        <f t="shared" si="19"/>
        <v>0</v>
      </c>
      <c r="L430" s="26"/>
    </row>
    <row r="431" spans="2:12" s="46" customFormat="1" ht="16.5" customHeight="1">
      <c r="B431" s="24">
        <v>426</v>
      </c>
      <c r="C431" s="25" t="s">
        <v>509</v>
      </c>
      <c r="D431" s="26"/>
      <c r="E431" s="27" t="s">
        <v>80</v>
      </c>
      <c r="F431" s="28">
        <v>1</v>
      </c>
      <c r="G431" s="29">
        <v>0</v>
      </c>
      <c r="H431" s="30">
        <f t="shared" si="20"/>
        <v>0</v>
      </c>
      <c r="I431" s="31">
        <v>0</v>
      </c>
      <c r="J431" s="30">
        <f t="shared" si="18"/>
        <v>0</v>
      </c>
      <c r="K431" s="30">
        <f t="shared" si="19"/>
        <v>0</v>
      </c>
      <c r="L431" s="26"/>
    </row>
    <row r="432" spans="2:12" s="46" customFormat="1" ht="16.5" customHeight="1">
      <c r="B432" s="24">
        <v>427</v>
      </c>
      <c r="C432" s="25" t="s">
        <v>510</v>
      </c>
      <c r="D432" s="26"/>
      <c r="E432" s="27" t="s">
        <v>80</v>
      </c>
      <c r="F432" s="28">
        <v>25</v>
      </c>
      <c r="G432" s="29">
        <v>0</v>
      </c>
      <c r="H432" s="30">
        <f t="shared" si="20"/>
        <v>0</v>
      </c>
      <c r="I432" s="31">
        <v>0</v>
      </c>
      <c r="J432" s="30">
        <f t="shared" si="18"/>
        <v>0</v>
      </c>
      <c r="K432" s="30">
        <f t="shared" si="19"/>
        <v>0</v>
      </c>
      <c r="L432" s="26"/>
    </row>
    <row r="433" spans="2:12" s="46" customFormat="1" ht="16.5" customHeight="1">
      <c r="B433" s="24">
        <v>428</v>
      </c>
      <c r="C433" s="25" t="s">
        <v>511</v>
      </c>
      <c r="D433" s="26"/>
      <c r="E433" s="27" t="s">
        <v>80</v>
      </c>
      <c r="F433" s="28">
        <v>40</v>
      </c>
      <c r="G433" s="29">
        <v>0</v>
      </c>
      <c r="H433" s="30">
        <f t="shared" si="20"/>
        <v>0</v>
      </c>
      <c r="I433" s="31">
        <v>0</v>
      </c>
      <c r="J433" s="30">
        <f t="shared" si="18"/>
        <v>0</v>
      </c>
      <c r="K433" s="30">
        <f t="shared" si="19"/>
        <v>0</v>
      </c>
      <c r="L433" s="26"/>
    </row>
    <row r="434" spans="2:12" s="46" customFormat="1" ht="16.5" customHeight="1">
      <c r="B434" s="24">
        <v>429</v>
      </c>
      <c r="C434" s="25" t="s">
        <v>512</v>
      </c>
      <c r="D434" s="26"/>
      <c r="E434" s="27" t="s">
        <v>80</v>
      </c>
      <c r="F434" s="28">
        <v>10</v>
      </c>
      <c r="G434" s="29">
        <v>0</v>
      </c>
      <c r="H434" s="30">
        <f t="shared" si="20"/>
        <v>0</v>
      </c>
      <c r="I434" s="31">
        <v>0</v>
      </c>
      <c r="J434" s="30">
        <f t="shared" si="18"/>
        <v>0</v>
      </c>
      <c r="K434" s="30">
        <f t="shared" si="19"/>
        <v>0</v>
      </c>
      <c r="L434" s="26"/>
    </row>
    <row r="435" spans="2:12" s="46" customFormat="1" ht="16.5" customHeight="1">
      <c r="B435" s="24">
        <v>430</v>
      </c>
      <c r="C435" s="25" t="s">
        <v>513</v>
      </c>
      <c r="D435" s="26"/>
      <c r="E435" s="27" t="s">
        <v>80</v>
      </c>
      <c r="F435" s="28">
        <v>10</v>
      </c>
      <c r="G435" s="29">
        <v>0</v>
      </c>
      <c r="H435" s="30">
        <f t="shared" si="20"/>
        <v>0</v>
      </c>
      <c r="I435" s="31">
        <v>0</v>
      </c>
      <c r="J435" s="30">
        <f t="shared" si="18"/>
        <v>0</v>
      </c>
      <c r="K435" s="30">
        <f t="shared" si="19"/>
        <v>0</v>
      </c>
      <c r="L435" s="26"/>
    </row>
    <row r="436" spans="2:12" s="46" customFormat="1" ht="16.5" customHeight="1">
      <c r="B436" s="24">
        <v>431</v>
      </c>
      <c r="C436" s="25" t="s">
        <v>514</v>
      </c>
      <c r="D436" s="26"/>
      <c r="E436" s="27" t="s">
        <v>80</v>
      </c>
      <c r="F436" s="28">
        <v>1</v>
      </c>
      <c r="G436" s="29">
        <v>0</v>
      </c>
      <c r="H436" s="30">
        <f t="shared" si="20"/>
        <v>0</v>
      </c>
      <c r="I436" s="31">
        <v>0</v>
      </c>
      <c r="J436" s="30">
        <f t="shared" si="18"/>
        <v>0</v>
      </c>
      <c r="K436" s="30">
        <f t="shared" si="19"/>
        <v>0</v>
      </c>
      <c r="L436" s="26"/>
    </row>
    <row r="437" spans="2:12" s="46" customFormat="1" ht="16.5" customHeight="1">
      <c r="B437" s="24">
        <v>432</v>
      </c>
      <c r="C437" s="25" t="s">
        <v>515</v>
      </c>
      <c r="D437" s="26"/>
      <c r="E437" s="27" t="s">
        <v>80</v>
      </c>
      <c r="F437" s="28">
        <v>10</v>
      </c>
      <c r="G437" s="29">
        <v>0</v>
      </c>
      <c r="H437" s="30">
        <f t="shared" si="20"/>
        <v>0</v>
      </c>
      <c r="I437" s="31">
        <v>0</v>
      </c>
      <c r="J437" s="30">
        <f t="shared" si="18"/>
        <v>0</v>
      </c>
      <c r="K437" s="30">
        <f t="shared" si="19"/>
        <v>0</v>
      </c>
      <c r="L437" s="26"/>
    </row>
    <row r="438" spans="2:12" s="46" customFormat="1" ht="16.5" customHeight="1">
      <c r="B438" s="24">
        <v>433</v>
      </c>
      <c r="C438" s="25" t="s">
        <v>516</v>
      </c>
      <c r="D438" s="26"/>
      <c r="E438" s="27" t="s">
        <v>80</v>
      </c>
      <c r="F438" s="28">
        <v>2</v>
      </c>
      <c r="G438" s="29">
        <v>0</v>
      </c>
      <c r="H438" s="30">
        <f t="shared" si="20"/>
        <v>0</v>
      </c>
      <c r="I438" s="31">
        <v>0</v>
      </c>
      <c r="J438" s="30">
        <f t="shared" si="18"/>
        <v>0</v>
      </c>
      <c r="K438" s="30">
        <f t="shared" si="19"/>
        <v>0</v>
      </c>
      <c r="L438" s="26"/>
    </row>
    <row r="439" spans="2:12" s="46" customFormat="1" ht="16.5" customHeight="1">
      <c r="B439" s="24">
        <v>434</v>
      </c>
      <c r="C439" s="25" t="s">
        <v>517</v>
      </c>
      <c r="D439" s="26"/>
      <c r="E439" s="27" t="s">
        <v>80</v>
      </c>
      <c r="F439" s="28">
        <v>45</v>
      </c>
      <c r="G439" s="29">
        <v>0</v>
      </c>
      <c r="H439" s="30">
        <f t="shared" si="20"/>
        <v>0</v>
      </c>
      <c r="I439" s="31">
        <v>0</v>
      </c>
      <c r="J439" s="30">
        <f t="shared" si="18"/>
        <v>0</v>
      </c>
      <c r="K439" s="30">
        <f t="shared" si="19"/>
        <v>0</v>
      </c>
      <c r="L439" s="26"/>
    </row>
    <row r="440" spans="2:12" s="46" customFormat="1" ht="16.5" customHeight="1">
      <c r="B440" s="24">
        <v>435</v>
      </c>
      <c r="C440" s="36" t="s">
        <v>518</v>
      </c>
      <c r="D440" s="26"/>
      <c r="E440" s="27" t="s">
        <v>80</v>
      </c>
      <c r="F440" s="28">
        <v>1</v>
      </c>
      <c r="G440" s="29">
        <v>0</v>
      </c>
      <c r="H440" s="30">
        <f t="shared" si="20"/>
        <v>0</v>
      </c>
      <c r="I440" s="31">
        <v>0</v>
      </c>
      <c r="J440" s="30">
        <f t="shared" si="18"/>
        <v>0</v>
      </c>
      <c r="K440" s="30">
        <f t="shared" si="19"/>
        <v>0</v>
      </c>
      <c r="L440" s="26"/>
    </row>
    <row r="441" spans="2:12" s="46" customFormat="1" ht="16.5" customHeight="1">
      <c r="B441" s="24">
        <v>436</v>
      </c>
      <c r="C441" s="25" t="s">
        <v>519</v>
      </c>
      <c r="D441" s="26"/>
      <c r="E441" s="27" t="s">
        <v>80</v>
      </c>
      <c r="F441" s="28">
        <v>1</v>
      </c>
      <c r="G441" s="29">
        <v>0</v>
      </c>
      <c r="H441" s="30">
        <f t="shared" si="20"/>
        <v>0</v>
      </c>
      <c r="I441" s="31">
        <v>0</v>
      </c>
      <c r="J441" s="30">
        <f t="shared" si="18"/>
        <v>0</v>
      </c>
      <c r="K441" s="30">
        <f t="shared" si="19"/>
        <v>0</v>
      </c>
      <c r="L441" s="26"/>
    </row>
    <row r="442" spans="2:12" s="46" customFormat="1" ht="16.5" customHeight="1">
      <c r="B442" s="24">
        <v>437</v>
      </c>
      <c r="C442" s="25" t="s">
        <v>520</v>
      </c>
      <c r="D442" s="26"/>
      <c r="E442" s="27" t="s">
        <v>80</v>
      </c>
      <c r="F442" s="28">
        <v>1</v>
      </c>
      <c r="G442" s="29">
        <v>0</v>
      </c>
      <c r="H442" s="30">
        <f t="shared" si="20"/>
        <v>0</v>
      </c>
      <c r="I442" s="31">
        <v>0</v>
      </c>
      <c r="J442" s="30">
        <f t="shared" si="18"/>
        <v>0</v>
      </c>
      <c r="K442" s="30">
        <f t="shared" si="19"/>
        <v>0</v>
      </c>
      <c r="L442" s="26"/>
    </row>
    <row r="443" spans="2:12" s="46" customFormat="1" ht="16.5" customHeight="1">
      <c r="B443" s="24">
        <v>438</v>
      </c>
      <c r="C443" s="25" t="s">
        <v>521</v>
      </c>
      <c r="D443" s="26"/>
      <c r="E443" s="27" t="s">
        <v>80</v>
      </c>
      <c r="F443" s="28">
        <v>60</v>
      </c>
      <c r="G443" s="29">
        <v>0</v>
      </c>
      <c r="H443" s="30">
        <f t="shared" si="20"/>
        <v>0</v>
      </c>
      <c r="I443" s="31">
        <v>0</v>
      </c>
      <c r="J443" s="30">
        <f t="shared" si="18"/>
        <v>0</v>
      </c>
      <c r="K443" s="30">
        <f t="shared" si="19"/>
        <v>0</v>
      </c>
      <c r="L443" s="26"/>
    </row>
    <row r="444" spans="2:12" s="46" customFormat="1" ht="16.5" customHeight="1">
      <c r="B444" s="24">
        <v>439</v>
      </c>
      <c r="C444" s="25" t="s">
        <v>522</v>
      </c>
      <c r="D444" s="26"/>
      <c r="E444" s="27" t="s">
        <v>80</v>
      </c>
      <c r="F444" s="28">
        <v>200</v>
      </c>
      <c r="G444" s="29">
        <v>0</v>
      </c>
      <c r="H444" s="30">
        <f t="shared" si="20"/>
        <v>0</v>
      </c>
      <c r="I444" s="31">
        <v>0</v>
      </c>
      <c r="J444" s="30">
        <f t="shared" si="18"/>
        <v>0</v>
      </c>
      <c r="K444" s="30">
        <f t="shared" si="19"/>
        <v>0</v>
      </c>
      <c r="L444" s="26"/>
    </row>
    <row r="445" spans="2:12" s="46" customFormat="1" ht="16.5" customHeight="1">
      <c r="B445" s="24">
        <v>440</v>
      </c>
      <c r="C445" s="25" t="s">
        <v>523</v>
      </c>
      <c r="D445" s="26"/>
      <c r="E445" s="27" t="s">
        <v>80</v>
      </c>
      <c r="F445" s="28">
        <v>1</v>
      </c>
      <c r="G445" s="29">
        <v>0</v>
      </c>
      <c r="H445" s="30">
        <f t="shared" si="20"/>
        <v>0</v>
      </c>
      <c r="I445" s="31">
        <v>0</v>
      </c>
      <c r="J445" s="30">
        <f t="shared" si="18"/>
        <v>0</v>
      </c>
      <c r="K445" s="30">
        <f t="shared" si="19"/>
        <v>0</v>
      </c>
      <c r="L445" s="26"/>
    </row>
    <row r="446" spans="2:12" s="46" customFormat="1" ht="16.5" customHeight="1">
      <c r="B446" s="24">
        <v>441</v>
      </c>
      <c r="C446" s="25" t="s">
        <v>524</v>
      </c>
      <c r="D446" s="26"/>
      <c r="E446" s="27" t="s">
        <v>80</v>
      </c>
      <c r="F446" s="28">
        <v>4</v>
      </c>
      <c r="G446" s="29">
        <v>0</v>
      </c>
      <c r="H446" s="30">
        <f t="shared" si="20"/>
        <v>0</v>
      </c>
      <c r="I446" s="31">
        <v>0</v>
      </c>
      <c r="J446" s="30">
        <f t="shared" si="18"/>
        <v>0</v>
      </c>
      <c r="K446" s="30">
        <f t="shared" si="19"/>
        <v>0</v>
      </c>
      <c r="L446" s="26"/>
    </row>
    <row r="447" spans="2:12" s="46" customFormat="1" ht="16.5" customHeight="1">
      <c r="B447" s="24">
        <v>442</v>
      </c>
      <c r="C447" s="36" t="s">
        <v>525</v>
      </c>
      <c r="D447" s="26"/>
      <c r="E447" s="27" t="s">
        <v>80</v>
      </c>
      <c r="F447" s="28">
        <v>1</v>
      </c>
      <c r="G447" s="29">
        <v>0</v>
      </c>
      <c r="H447" s="30">
        <f t="shared" si="20"/>
        <v>0</v>
      </c>
      <c r="I447" s="31">
        <v>0</v>
      </c>
      <c r="J447" s="30">
        <f t="shared" si="18"/>
        <v>0</v>
      </c>
      <c r="K447" s="30">
        <f t="shared" si="19"/>
        <v>0</v>
      </c>
      <c r="L447" s="26"/>
    </row>
    <row r="448" spans="2:12" s="46" customFormat="1" ht="16.5" customHeight="1">
      <c r="B448" s="24">
        <v>443</v>
      </c>
      <c r="C448" s="36" t="s">
        <v>526</v>
      </c>
      <c r="D448" s="26"/>
      <c r="E448" s="27" t="s">
        <v>80</v>
      </c>
      <c r="F448" s="28">
        <v>1</v>
      </c>
      <c r="G448" s="29">
        <v>0</v>
      </c>
      <c r="H448" s="30">
        <f t="shared" si="20"/>
        <v>0</v>
      </c>
      <c r="I448" s="31">
        <v>0</v>
      </c>
      <c r="J448" s="30">
        <f t="shared" si="18"/>
        <v>0</v>
      </c>
      <c r="K448" s="30">
        <f t="shared" si="19"/>
        <v>0</v>
      </c>
      <c r="L448" s="26"/>
    </row>
    <row r="449" spans="2:12" s="46" customFormat="1" ht="16.5" customHeight="1">
      <c r="B449" s="24">
        <v>444</v>
      </c>
      <c r="C449" s="25" t="s">
        <v>527</v>
      </c>
      <c r="D449" s="26"/>
      <c r="E449" s="27" t="s">
        <v>80</v>
      </c>
      <c r="F449" s="28">
        <v>1</v>
      </c>
      <c r="G449" s="29">
        <v>0</v>
      </c>
      <c r="H449" s="30">
        <f t="shared" si="20"/>
        <v>0</v>
      </c>
      <c r="I449" s="31">
        <v>0</v>
      </c>
      <c r="J449" s="30">
        <f t="shared" si="18"/>
        <v>0</v>
      </c>
      <c r="K449" s="30">
        <f t="shared" si="19"/>
        <v>0</v>
      </c>
      <c r="L449" s="26"/>
    </row>
    <row r="450" spans="2:12" s="46" customFormat="1" ht="16.5" customHeight="1">
      <c r="B450" s="24">
        <v>445</v>
      </c>
      <c r="C450" s="25" t="s">
        <v>528</v>
      </c>
      <c r="D450" s="26"/>
      <c r="E450" s="27" t="s">
        <v>80</v>
      </c>
      <c r="F450" s="28">
        <v>1</v>
      </c>
      <c r="G450" s="29">
        <v>0</v>
      </c>
      <c r="H450" s="30">
        <f t="shared" si="20"/>
        <v>0</v>
      </c>
      <c r="I450" s="31">
        <v>0</v>
      </c>
      <c r="J450" s="30">
        <f t="shared" si="18"/>
        <v>0</v>
      </c>
      <c r="K450" s="30">
        <f t="shared" si="19"/>
        <v>0</v>
      </c>
      <c r="L450" s="26"/>
    </row>
    <row r="451" spans="2:12" s="46" customFormat="1" ht="16.5" customHeight="1">
      <c r="B451" s="24">
        <v>446</v>
      </c>
      <c r="C451" s="37" t="s">
        <v>529</v>
      </c>
      <c r="D451" s="26"/>
      <c r="E451" s="27" t="s">
        <v>80</v>
      </c>
      <c r="F451" s="28">
        <v>5</v>
      </c>
      <c r="G451" s="29">
        <v>0</v>
      </c>
      <c r="H451" s="30">
        <f t="shared" si="20"/>
        <v>0</v>
      </c>
      <c r="I451" s="31">
        <v>0</v>
      </c>
      <c r="J451" s="30">
        <f t="shared" si="18"/>
        <v>0</v>
      </c>
      <c r="K451" s="30">
        <f t="shared" si="19"/>
        <v>0</v>
      </c>
      <c r="L451" s="26"/>
    </row>
    <row r="452" spans="2:12" s="46" customFormat="1" ht="16.5" customHeight="1">
      <c r="B452" s="24">
        <v>447</v>
      </c>
      <c r="C452" s="25" t="s">
        <v>530</v>
      </c>
      <c r="D452" s="26"/>
      <c r="E452" s="27" t="s">
        <v>80</v>
      </c>
      <c r="F452" s="28">
        <v>1</v>
      </c>
      <c r="G452" s="29">
        <v>0</v>
      </c>
      <c r="H452" s="30">
        <f t="shared" si="20"/>
        <v>0</v>
      </c>
      <c r="I452" s="31">
        <v>0</v>
      </c>
      <c r="J452" s="30">
        <f t="shared" si="18"/>
        <v>0</v>
      </c>
      <c r="K452" s="30">
        <f t="shared" si="19"/>
        <v>0</v>
      </c>
      <c r="L452" s="26"/>
    </row>
    <row r="453" spans="2:12" s="46" customFormat="1" ht="16.5" customHeight="1">
      <c r="B453" s="24">
        <v>448</v>
      </c>
      <c r="C453" s="25" t="s">
        <v>531</v>
      </c>
      <c r="D453" s="26"/>
      <c r="E453" s="27" t="s">
        <v>80</v>
      </c>
      <c r="F453" s="28">
        <v>1</v>
      </c>
      <c r="G453" s="29">
        <v>0</v>
      </c>
      <c r="H453" s="30">
        <f t="shared" si="20"/>
        <v>0</v>
      </c>
      <c r="I453" s="31">
        <v>0</v>
      </c>
      <c r="J453" s="30">
        <f t="shared" si="18"/>
        <v>0</v>
      </c>
      <c r="K453" s="30">
        <f t="shared" si="19"/>
        <v>0</v>
      </c>
      <c r="L453" s="26"/>
    </row>
    <row r="454" spans="2:12" s="46" customFormat="1" ht="16.5" customHeight="1">
      <c r="B454" s="24">
        <v>449</v>
      </c>
      <c r="C454" s="25" t="s">
        <v>532</v>
      </c>
      <c r="D454" s="26"/>
      <c r="E454" s="27" t="s">
        <v>80</v>
      </c>
      <c r="F454" s="28">
        <v>2</v>
      </c>
      <c r="G454" s="29">
        <v>0</v>
      </c>
      <c r="H454" s="30">
        <f t="shared" si="20"/>
        <v>0</v>
      </c>
      <c r="I454" s="31">
        <v>0</v>
      </c>
      <c r="J454" s="30">
        <f aca="true" t="shared" si="21" ref="J454:J477">ROUND(G454*(1+(I454/100)),2)</f>
        <v>0</v>
      </c>
      <c r="K454" s="30">
        <f aca="true" t="shared" si="22" ref="K454:K477">ROUND(H454*(1+(I454/100)),2)</f>
        <v>0</v>
      </c>
      <c r="L454" s="26"/>
    </row>
    <row r="455" spans="2:12" s="46" customFormat="1" ht="16.5" customHeight="1">
      <c r="B455" s="24">
        <v>450</v>
      </c>
      <c r="C455" s="39" t="s">
        <v>533</v>
      </c>
      <c r="D455" s="39"/>
      <c r="E455" s="40" t="s">
        <v>80</v>
      </c>
      <c r="F455" s="41">
        <f>1</f>
        <v>1</v>
      </c>
      <c r="G455" s="29">
        <v>0</v>
      </c>
      <c r="H455" s="30">
        <f aca="true" t="shared" si="23" ref="H455:H477">F455*G455</f>
        <v>0</v>
      </c>
      <c r="I455" s="31">
        <v>0</v>
      </c>
      <c r="J455" s="30">
        <f t="shared" si="21"/>
        <v>0</v>
      </c>
      <c r="K455" s="30">
        <f t="shared" si="22"/>
        <v>0</v>
      </c>
      <c r="L455" s="42"/>
    </row>
    <row r="456" spans="2:12" s="46" customFormat="1" ht="16.5" customHeight="1">
      <c r="B456" s="24">
        <v>451</v>
      </c>
      <c r="C456" s="25" t="s">
        <v>534</v>
      </c>
      <c r="D456" s="26"/>
      <c r="E456" s="27" t="s">
        <v>80</v>
      </c>
      <c r="F456" s="28">
        <v>1</v>
      </c>
      <c r="G456" s="29">
        <v>0</v>
      </c>
      <c r="H456" s="30">
        <f t="shared" si="23"/>
        <v>0</v>
      </c>
      <c r="I456" s="31">
        <v>0</v>
      </c>
      <c r="J456" s="30">
        <f t="shared" si="21"/>
        <v>0</v>
      </c>
      <c r="K456" s="30">
        <f t="shared" si="22"/>
        <v>0</v>
      </c>
      <c r="L456" s="26"/>
    </row>
    <row r="457" spans="2:12" s="46" customFormat="1" ht="16.5" customHeight="1">
      <c r="B457" s="24">
        <v>452</v>
      </c>
      <c r="C457" s="25" t="s">
        <v>535</v>
      </c>
      <c r="D457" s="26"/>
      <c r="E457" s="27" t="s">
        <v>80</v>
      </c>
      <c r="F457" s="28">
        <v>3</v>
      </c>
      <c r="G457" s="29">
        <v>0</v>
      </c>
      <c r="H457" s="30">
        <f t="shared" si="23"/>
        <v>0</v>
      </c>
      <c r="I457" s="31">
        <v>0</v>
      </c>
      <c r="J457" s="30">
        <f t="shared" si="21"/>
        <v>0</v>
      </c>
      <c r="K457" s="30">
        <f t="shared" si="22"/>
        <v>0</v>
      </c>
      <c r="L457" s="26"/>
    </row>
    <row r="458" spans="2:12" s="46" customFormat="1" ht="16.5" customHeight="1">
      <c r="B458" s="24">
        <v>453</v>
      </c>
      <c r="C458" s="36" t="s">
        <v>536</v>
      </c>
      <c r="D458" s="26"/>
      <c r="E458" s="27" t="s">
        <v>80</v>
      </c>
      <c r="F458" s="28">
        <v>3</v>
      </c>
      <c r="G458" s="29">
        <v>0</v>
      </c>
      <c r="H458" s="30">
        <f t="shared" si="23"/>
        <v>0</v>
      </c>
      <c r="I458" s="31">
        <v>0</v>
      </c>
      <c r="J458" s="30">
        <f t="shared" si="21"/>
        <v>0</v>
      </c>
      <c r="K458" s="30">
        <f t="shared" si="22"/>
        <v>0</v>
      </c>
      <c r="L458" s="26"/>
    </row>
    <row r="459" spans="2:12" s="46" customFormat="1" ht="16.5" customHeight="1">
      <c r="B459" s="24">
        <v>454</v>
      </c>
      <c r="C459" s="25" t="s">
        <v>537</v>
      </c>
      <c r="D459" s="26"/>
      <c r="E459" s="27" t="s">
        <v>80</v>
      </c>
      <c r="F459" s="28">
        <v>2</v>
      </c>
      <c r="G459" s="29">
        <v>0</v>
      </c>
      <c r="H459" s="30">
        <f t="shared" si="23"/>
        <v>0</v>
      </c>
      <c r="I459" s="31">
        <v>0</v>
      </c>
      <c r="J459" s="30">
        <f t="shared" si="21"/>
        <v>0</v>
      </c>
      <c r="K459" s="30">
        <f t="shared" si="22"/>
        <v>0</v>
      </c>
      <c r="L459" s="26"/>
    </row>
    <row r="460" spans="2:12" s="46" customFormat="1" ht="16.5" customHeight="1">
      <c r="B460" s="24">
        <v>455</v>
      </c>
      <c r="C460" s="25" t="s">
        <v>538</v>
      </c>
      <c r="D460" s="26"/>
      <c r="E460" s="27" t="s">
        <v>80</v>
      </c>
      <c r="F460" s="28">
        <v>100</v>
      </c>
      <c r="G460" s="29">
        <v>0</v>
      </c>
      <c r="H460" s="30">
        <f t="shared" si="23"/>
        <v>0</v>
      </c>
      <c r="I460" s="31">
        <v>0</v>
      </c>
      <c r="J460" s="30">
        <f t="shared" si="21"/>
        <v>0</v>
      </c>
      <c r="K460" s="30">
        <f t="shared" si="22"/>
        <v>0</v>
      </c>
      <c r="L460" s="26"/>
    </row>
    <row r="461" spans="2:12" s="46" customFormat="1" ht="16.5" customHeight="1">
      <c r="B461" s="24">
        <v>456</v>
      </c>
      <c r="C461" s="25" t="s">
        <v>539</v>
      </c>
      <c r="D461" s="26"/>
      <c r="E461" s="27" t="s">
        <v>80</v>
      </c>
      <c r="F461" s="28">
        <v>250</v>
      </c>
      <c r="G461" s="29">
        <v>0</v>
      </c>
      <c r="H461" s="30">
        <f t="shared" si="23"/>
        <v>0</v>
      </c>
      <c r="I461" s="31">
        <v>0</v>
      </c>
      <c r="J461" s="30">
        <f t="shared" si="21"/>
        <v>0</v>
      </c>
      <c r="K461" s="30">
        <f t="shared" si="22"/>
        <v>0</v>
      </c>
      <c r="L461" s="26"/>
    </row>
    <row r="462" spans="2:12" s="46" customFormat="1" ht="16.5" customHeight="1">
      <c r="B462" s="24">
        <v>457</v>
      </c>
      <c r="C462" s="25" t="s">
        <v>540</v>
      </c>
      <c r="D462" s="26"/>
      <c r="E462" s="27" t="s">
        <v>80</v>
      </c>
      <c r="F462" s="28">
        <v>1</v>
      </c>
      <c r="G462" s="29">
        <v>0</v>
      </c>
      <c r="H462" s="30">
        <f t="shared" si="23"/>
        <v>0</v>
      </c>
      <c r="I462" s="31">
        <v>0</v>
      </c>
      <c r="J462" s="30">
        <f t="shared" si="21"/>
        <v>0</v>
      </c>
      <c r="K462" s="30">
        <f t="shared" si="22"/>
        <v>0</v>
      </c>
      <c r="L462" s="26"/>
    </row>
    <row r="463" spans="2:12" s="46" customFormat="1" ht="16.5" customHeight="1">
      <c r="B463" s="24">
        <v>458</v>
      </c>
      <c r="C463" s="25" t="s">
        <v>541</v>
      </c>
      <c r="D463" s="26"/>
      <c r="E463" s="27" t="s">
        <v>80</v>
      </c>
      <c r="F463" s="28">
        <v>10</v>
      </c>
      <c r="G463" s="29">
        <v>0</v>
      </c>
      <c r="H463" s="30">
        <f t="shared" si="23"/>
        <v>0</v>
      </c>
      <c r="I463" s="31">
        <v>0</v>
      </c>
      <c r="J463" s="30">
        <f t="shared" si="21"/>
        <v>0</v>
      </c>
      <c r="K463" s="30">
        <f t="shared" si="22"/>
        <v>0</v>
      </c>
      <c r="L463" s="26"/>
    </row>
    <row r="464" spans="2:12" s="46" customFormat="1" ht="16.5" customHeight="1">
      <c r="B464" s="24">
        <v>459</v>
      </c>
      <c r="C464" s="25" t="s">
        <v>542</v>
      </c>
      <c r="D464" s="26"/>
      <c r="E464" s="27" t="s">
        <v>80</v>
      </c>
      <c r="F464" s="28">
        <v>40</v>
      </c>
      <c r="G464" s="29">
        <v>0</v>
      </c>
      <c r="H464" s="30">
        <f t="shared" si="23"/>
        <v>0</v>
      </c>
      <c r="I464" s="31">
        <v>0</v>
      </c>
      <c r="J464" s="30">
        <f t="shared" si="21"/>
        <v>0</v>
      </c>
      <c r="K464" s="30">
        <f t="shared" si="22"/>
        <v>0</v>
      </c>
      <c r="L464" s="26"/>
    </row>
    <row r="465" spans="2:12" s="46" customFormat="1" ht="16.5" customHeight="1">
      <c r="B465" s="24">
        <v>460</v>
      </c>
      <c r="C465" s="25" t="s">
        <v>543</v>
      </c>
      <c r="D465" s="26"/>
      <c r="E465" s="27" t="s">
        <v>80</v>
      </c>
      <c r="F465" s="28">
        <v>7</v>
      </c>
      <c r="G465" s="29">
        <v>0</v>
      </c>
      <c r="H465" s="30">
        <f t="shared" si="23"/>
        <v>0</v>
      </c>
      <c r="I465" s="31">
        <v>0</v>
      </c>
      <c r="J465" s="30">
        <f t="shared" si="21"/>
        <v>0</v>
      </c>
      <c r="K465" s="30">
        <f t="shared" si="22"/>
        <v>0</v>
      </c>
      <c r="L465" s="26"/>
    </row>
    <row r="466" spans="2:12" s="46" customFormat="1" ht="16.5" customHeight="1">
      <c r="B466" s="24">
        <v>461</v>
      </c>
      <c r="C466" s="25" t="s">
        <v>544</v>
      </c>
      <c r="D466" s="26"/>
      <c r="E466" s="27" t="s">
        <v>80</v>
      </c>
      <c r="F466" s="28">
        <v>40</v>
      </c>
      <c r="G466" s="29">
        <v>0</v>
      </c>
      <c r="H466" s="30">
        <f t="shared" si="23"/>
        <v>0</v>
      </c>
      <c r="I466" s="31">
        <v>0</v>
      </c>
      <c r="J466" s="30">
        <f t="shared" si="21"/>
        <v>0</v>
      </c>
      <c r="K466" s="30">
        <f t="shared" si="22"/>
        <v>0</v>
      </c>
      <c r="L466" s="26"/>
    </row>
    <row r="467" spans="2:12" s="46" customFormat="1" ht="16.5" customHeight="1">
      <c r="B467" s="24">
        <v>462</v>
      </c>
      <c r="C467" s="37" t="s">
        <v>545</v>
      </c>
      <c r="D467" s="26"/>
      <c r="E467" s="27" t="s">
        <v>80</v>
      </c>
      <c r="F467" s="28">
        <v>6</v>
      </c>
      <c r="G467" s="29">
        <v>0</v>
      </c>
      <c r="H467" s="30">
        <f t="shared" si="23"/>
        <v>0</v>
      </c>
      <c r="I467" s="31">
        <v>0</v>
      </c>
      <c r="J467" s="30">
        <f t="shared" si="21"/>
        <v>0</v>
      </c>
      <c r="K467" s="30">
        <f t="shared" si="22"/>
        <v>0</v>
      </c>
      <c r="L467" s="26"/>
    </row>
    <row r="468" spans="2:12" s="46" customFormat="1" ht="16.5" customHeight="1">
      <c r="B468" s="24">
        <v>463</v>
      </c>
      <c r="C468" s="25" t="s">
        <v>546</v>
      </c>
      <c r="D468" s="26"/>
      <c r="E468" s="27" t="s">
        <v>80</v>
      </c>
      <c r="F468" s="28">
        <v>100</v>
      </c>
      <c r="G468" s="29">
        <v>0</v>
      </c>
      <c r="H468" s="30">
        <f t="shared" si="23"/>
        <v>0</v>
      </c>
      <c r="I468" s="31">
        <v>0</v>
      </c>
      <c r="J468" s="30">
        <f t="shared" si="21"/>
        <v>0</v>
      </c>
      <c r="K468" s="30">
        <f t="shared" si="22"/>
        <v>0</v>
      </c>
      <c r="L468" s="26"/>
    </row>
    <row r="469" spans="2:12" s="46" customFormat="1" ht="16.5" customHeight="1">
      <c r="B469" s="24">
        <v>464</v>
      </c>
      <c r="C469" s="25" t="s">
        <v>547</v>
      </c>
      <c r="D469" s="26"/>
      <c r="E469" s="27" t="s">
        <v>80</v>
      </c>
      <c r="F469" s="28">
        <v>5</v>
      </c>
      <c r="G469" s="29">
        <v>0</v>
      </c>
      <c r="H469" s="30">
        <f t="shared" si="23"/>
        <v>0</v>
      </c>
      <c r="I469" s="31">
        <v>0</v>
      </c>
      <c r="J469" s="30">
        <f t="shared" si="21"/>
        <v>0</v>
      </c>
      <c r="K469" s="30">
        <f t="shared" si="22"/>
        <v>0</v>
      </c>
      <c r="L469" s="26"/>
    </row>
    <row r="470" spans="2:12" s="54" customFormat="1" ht="16.5" customHeight="1">
      <c r="B470" s="24">
        <v>465</v>
      </c>
      <c r="C470" s="36" t="s">
        <v>548</v>
      </c>
      <c r="D470" s="26"/>
      <c r="E470" s="27" t="s">
        <v>80</v>
      </c>
      <c r="F470" s="28">
        <v>3</v>
      </c>
      <c r="G470" s="29">
        <v>0</v>
      </c>
      <c r="H470" s="30">
        <f t="shared" si="23"/>
        <v>0</v>
      </c>
      <c r="I470" s="31">
        <v>0</v>
      </c>
      <c r="J470" s="30">
        <f t="shared" si="21"/>
        <v>0</v>
      </c>
      <c r="K470" s="30">
        <f t="shared" si="22"/>
        <v>0</v>
      </c>
      <c r="L470" s="55"/>
    </row>
    <row r="471" spans="2:12" s="54" customFormat="1" ht="16.5" customHeight="1">
      <c r="B471" s="24">
        <v>466</v>
      </c>
      <c r="C471" s="36" t="s">
        <v>549</v>
      </c>
      <c r="D471" s="26"/>
      <c r="E471" s="27" t="s">
        <v>80</v>
      </c>
      <c r="F471" s="28">
        <v>3</v>
      </c>
      <c r="G471" s="29">
        <v>0</v>
      </c>
      <c r="H471" s="30">
        <f t="shared" si="23"/>
        <v>0</v>
      </c>
      <c r="I471" s="31">
        <v>0</v>
      </c>
      <c r="J471" s="30">
        <f t="shared" si="21"/>
        <v>0</v>
      </c>
      <c r="K471" s="30">
        <f t="shared" si="22"/>
        <v>0</v>
      </c>
      <c r="L471" s="55"/>
    </row>
    <row r="472" spans="2:12" s="54" customFormat="1" ht="16.5" customHeight="1">
      <c r="B472" s="24">
        <v>467</v>
      </c>
      <c r="C472" s="25" t="s">
        <v>550</v>
      </c>
      <c r="D472" s="45"/>
      <c r="E472" s="27" t="s">
        <v>80</v>
      </c>
      <c r="F472" s="28">
        <v>100</v>
      </c>
      <c r="G472" s="29">
        <v>0</v>
      </c>
      <c r="H472" s="30">
        <f t="shared" si="23"/>
        <v>0</v>
      </c>
      <c r="I472" s="31">
        <v>0</v>
      </c>
      <c r="J472" s="30">
        <f t="shared" si="21"/>
        <v>0</v>
      </c>
      <c r="K472" s="30">
        <f t="shared" si="22"/>
        <v>0</v>
      </c>
      <c r="L472" s="55"/>
    </row>
    <row r="473" spans="2:12" s="54" customFormat="1" ht="16.5" customHeight="1">
      <c r="B473" s="24">
        <v>468</v>
      </c>
      <c r="C473" s="25" t="s">
        <v>551</v>
      </c>
      <c r="D473" s="45"/>
      <c r="E473" s="27" t="s">
        <v>80</v>
      </c>
      <c r="F473" s="28">
        <v>40</v>
      </c>
      <c r="G473" s="29">
        <v>0</v>
      </c>
      <c r="H473" s="30">
        <f t="shared" si="23"/>
        <v>0</v>
      </c>
      <c r="I473" s="31">
        <v>0</v>
      </c>
      <c r="J473" s="30">
        <f t="shared" si="21"/>
        <v>0</v>
      </c>
      <c r="K473" s="30">
        <f t="shared" si="22"/>
        <v>0</v>
      </c>
      <c r="L473" s="55"/>
    </row>
    <row r="474" spans="2:12" s="54" customFormat="1" ht="16.5" customHeight="1">
      <c r="B474" s="24">
        <v>469</v>
      </c>
      <c r="C474" s="37" t="s">
        <v>552</v>
      </c>
      <c r="D474" s="26"/>
      <c r="E474" s="27" t="s">
        <v>80</v>
      </c>
      <c r="F474" s="28">
        <v>20</v>
      </c>
      <c r="G474" s="29">
        <v>0</v>
      </c>
      <c r="H474" s="30">
        <f t="shared" si="23"/>
        <v>0</v>
      </c>
      <c r="I474" s="31">
        <v>0</v>
      </c>
      <c r="J474" s="30">
        <f t="shared" si="21"/>
        <v>0</v>
      </c>
      <c r="K474" s="30">
        <f t="shared" si="22"/>
        <v>0</v>
      </c>
      <c r="L474" s="55"/>
    </row>
    <row r="475" spans="2:12" s="54" customFormat="1" ht="16.5" customHeight="1">
      <c r="B475" s="24">
        <v>470</v>
      </c>
      <c r="C475" s="37" t="s">
        <v>553</v>
      </c>
      <c r="D475" s="26"/>
      <c r="E475" s="27" t="s">
        <v>80</v>
      </c>
      <c r="F475" s="28">
        <v>20</v>
      </c>
      <c r="G475" s="29">
        <v>0</v>
      </c>
      <c r="H475" s="30">
        <f t="shared" si="23"/>
        <v>0</v>
      </c>
      <c r="I475" s="31">
        <v>0</v>
      </c>
      <c r="J475" s="30">
        <f t="shared" si="21"/>
        <v>0</v>
      </c>
      <c r="K475" s="30">
        <f t="shared" si="22"/>
        <v>0</v>
      </c>
      <c r="L475" s="55"/>
    </row>
    <row r="476" spans="2:12" s="54" customFormat="1" ht="16.5" customHeight="1">
      <c r="B476" s="24">
        <v>471</v>
      </c>
      <c r="C476" s="25" t="s">
        <v>554</v>
      </c>
      <c r="D476" s="26"/>
      <c r="E476" s="27" t="s">
        <v>80</v>
      </c>
      <c r="F476" s="28">
        <v>10</v>
      </c>
      <c r="G476" s="29">
        <v>0</v>
      </c>
      <c r="H476" s="30">
        <f t="shared" si="23"/>
        <v>0</v>
      </c>
      <c r="I476" s="31">
        <v>0</v>
      </c>
      <c r="J476" s="30">
        <f t="shared" si="21"/>
        <v>0</v>
      </c>
      <c r="K476" s="30">
        <f t="shared" si="22"/>
        <v>0</v>
      </c>
      <c r="L476" s="55"/>
    </row>
    <row r="477" spans="2:12" s="54" customFormat="1" ht="16.5" customHeight="1">
      <c r="B477" s="24">
        <v>472</v>
      </c>
      <c r="C477" s="25" t="s">
        <v>555</v>
      </c>
      <c r="D477" s="26"/>
      <c r="E477" s="27" t="s">
        <v>80</v>
      </c>
      <c r="F477" s="28">
        <v>10</v>
      </c>
      <c r="G477" s="29">
        <v>0</v>
      </c>
      <c r="H477" s="30">
        <f t="shared" si="23"/>
        <v>0</v>
      </c>
      <c r="I477" s="31">
        <v>0</v>
      </c>
      <c r="J477" s="30">
        <f t="shared" si="21"/>
        <v>0</v>
      </c>
      <c r="K477" s="30">
        <f t="shared" si="22"/>
        <v>0</v>
      </c>
      <c r="L477" s="55"/>
    </row>
    <row r="478" spans="2:12" s="11" customFormat="1" ht="24.75" customHeight="1">
      <c r="B478" s="56" t="s">
        <v>556</v>
      </c>
      <c r="C478" s="57" t="s">
        <v>557</v>
      </c>
      <c r="D478" s="12" t="s">
        <v>556</v>
      </c>
      <c r="E478" s="27" t="s">
        <v>556</v>
      </c>
      <c r="F478" s="58" t="s">
        <v>556</v>
      </c>
      <c r="G478" s="12" t="s">
        <v>556</v>
      </c>
      <c r="H478" s="59">
        <f>SUM(H6:H477)</f>
        <v>0</v>
      </c>
      <c r="I478" s="12" t="s">
        <v>556</v>
      </c>
      <c r="J478" s="12" t="s">
        <v>556</v>
      </c>
      <c r="K478" s="60">
        <f>SUM(K6:K477)</f>
        <v>0</v>
      </c>
      <c r="L478" s="12" t="s">
        <v>556</v>
      </c>
    </row>
    <row r="479" spans="2:11" s="61" customFormat="1" ht="12.75">
      <c r="B479" s="62"/>
      <c r="C479" s="63"/>
      <c r="D479" s="64"/>
      <c r="E479" s="65"/>
      <c r="F479" s="66"/>
      <c r="G479" s="67"/>
      <c r="H479" s="68"/>
      <c r="I479" s="69"/>
      <c r="J479" s="68"/>
      <c r="K479" s="68"/>
    </row>
    <row r="480" spans="2:11" s="61" customFormat="1" ht="21.75" customHeight="1">
      <c r="B480" s="62"/>
      <c r="C480" s="63"/>
      <c r="D480" s="70"/>
      <c r="E480" s="65"/>
      <c r="F480" s="66"/>
      <c r="G480" s="67"/>
      <c r="H480" s="68"/>
      <c r="I480" s="69"/>
      <c r="J480" s="68"/>
      <c r="K480" s="68"/>
    </row>
    <row r="481" spans="2:11" s="61" customFormat="1" ht="13.5">
      <c r="B481" s="62"/>
      <c r="C481" s="71" t="s">
        <v>558</v>
      </c>
      <c r="D481" s="72"/>
      <c r="E481" s="73"/>
      <c r="F481" s="74"/>
      <c r="G481" s="75"/>
      <c r="H481" s="76"/>
      <c r="I481" s="76"/>
      <c r="J481" s="62"/>
      <c r="K481" s="62"/>
    </row>
    <row r="482" spans="2:11" s="61" customFormat="1" ht="12.75">
      <c r="B482" s="62"/>
      <c r="C482" s="77"/>
      <c r="D482" s="72"/>
      <c r="E482" s="73"/>
      <c r="F482" s="74"/>
      <c r="G482" s="75"/>
      <c r="H482" s="76"/>
      <c r="I482" s="76"/>
      <c r="J482" s="62"/>
      <c r="K482" s="62"/>
    </row>
    <row r="483" spans="2:11" s="61" customFormat="1" ht="13.5">
      <c r="B483" s="62"/>
      <c r="C483" s="77"/>
      <c r="D483" s="72"/>
      <c r="E483" s="73"/>
      <c r="F483" s="74"/>
      <c r="G483" s="75"/>
      <c r="H483" s="76"/>
      <c r="I483" s="78" t="s">
        <v>559</v>
      </c>
      <c r="J483" s="62"/>
      <c r="K483" s="62"/>
    </row>
    <row r="484" spans="2:11" s="79" customFormat="1" ht="11.25">
      <c r="B484" s="80"/>
      <c r="C484" s="81" t="s">
        <v>560</v>
      </c>
      <c r="D484" s="82"/>
      <c r="E484" s="82"/>
      <c r="F484" s="83"/>
      <c r="G484" s="82"/>
      <c r="H484" s="84"/>
      <c r="I484" s="84"/>
      <c r="J484" s="80"/>
      <c r="K484" s="80"/>
    </row>
    <row r="485" spans="2:11" s="79" customFormat="1" ht="11.25">
      <c r="B485" s="80"/>
      <c r="C485" s="85" t="s">
        <v>561</v>
      </c>
      <c r="D485" s="82"/>
      <c r="E485" s="82"/>
      <c r="F485" s="83"/>
      <c r="G485" s="82"/>
      <c r="H485" s="84"/>
      <c r="I485" s="84"/>
      <c r="J485" s="80"/>
      <c r="K485" s="80"/>
    </row>
    <row r="486" spans="2:11" s="79" customFormat="1" ht="11.25">
      <c r="B486" s="80"/>
      <c r="C486" s="85" t="s">
        <v>562</v>
      </c>
      <c r="D486" s="82"/>
      <c r="E486" s="82"/>
      <c r="F486" s="83"/>
      <c r="G486" s="82"/>
      <c r="H486" s="84"/>
      <c r="I486" s="84"/>
      <c r="J486" s="80"/>
      <c r="K486" s="80"/>
    </row>
    <row r="487" spans="2:11" s="79" customFormat="1" ht="11.25">
      <c r="B487" s="80"/>
      <c r="C487" s="85" t="s">
        <v>563</v>
      </c>
      <c r="D487" s="82"/>
      <c r="E487" s="82"/>
      <c r="F487" s="83"/>
      <c r="G487" s="82"/>
      <c r="H487" s="84"/>
      <c r="I487" s="84"/>
      <c r="J487" s="80"/>
      <c r="K487" s="80"/>
    </row>
    <row r="488" spans="2:11" s="79" customFormat="1" ht="11.25">
      <c r="B488" s="80"/>
      <c r="C488" s="85" t="s">
        <v>564</v>
      </c>
      <c r="D488" s="82"/>
      <c r="E488" s="82"/>
      <c r="F488" s="83"/>
      <c r="G488" s="82"/>
      <c r="H488" s="84"/>
      <c r="I488" s="84"/>
      <c r="J488" s="80"/>
      <c r="K488" s="80"/>
    </row>
    <row r="489" spans="2:11" s="79" customFormat="1" ht="11.25">
      <c r="B489" s="80"/>
      <c r="C489" s="85"/>
      <c r="D489" s="82"/>
      <c r="E489" s="82"/>
      <c r="F489" s="83"/>
      <c r="G489" s="82"/>
      <c r="H489" s="84"/>
      <c r="I489" s="84"/>
      <c r="J489" s="80"/>
      <c r="K489" s="80"/>
    </row>
    <row r="490" spans="2:11" s="79" customFormat="1" ht="11.25">
      <c r="B490" s="86"/>
      <c r="C490" s="85" t="s">
        <v>565</v>
      </c>
      <c r="D490" s="82"/>
      <c r="E490" s="82"/>
      <c r="F490" s="83"/>
      <c r="G490" s="82"/>
      <c r="H490" s="84"/>
      <c r="I490" s="84"/>
      <c r="J490" s="80"/>
      <c r="K490" s="80"/>
    </row>
    <row r="491" spans="2:11" s="79" customFormat="1" ht="11.25">
      <c r="B491" s="80"/>
      <c r="C491" s="85" t="s">
        <v>566</v>
      </c>
      <c r="D491" s="82"/>
      <c r="E491" s="82"/>
      <c r="F491" s="83"/>
      <c r="G491" s="82"/>
      <c r="H491" s="84"/>
      <c r="I491" s="84"/>
      <c r="J491" s="80"/>
      <c r="K491" s="80"/>
    </row>
    <row r="492" spans="2:11" s="79" customFormat="1" ht="11.25">
      <c r="B492" s="80"/>
      <c r="C492" s="85" t="s">
        <v>567</v>
      </c>
      <c r="D492" s="82"/>
      <c r="E492" s="82"/>
      <c r="F492" s="83"/>
      <c r="G492" s="82"/>
      <c r="H492" s="84"/>
      <c r="I492" s="84"/>
      <c r="J492" s="80"/>
      <c r="K492" s="80"/>
    </row>
    <row r="493" spans="2:11" s="61" customFormat="1" ht="12.75">
      <c r="B493" s="62"/>
      <c r="C493" s="77"/>
      <c r="D493" s="72"/>
      <c r="E493" s="73"/>
      <c r="F493" s="74"/>
      <c r="G493" s="75"/>
      <c r="H493" s="76"/>
      <c r="I493" s="76"/>
      <c r="J493" s="62"/>
      <c r="K493" s="62"/>
    </row>
    <row r="494" spans="2:11" s="61" customFormat="1" ht="12.75">
      <c r="B494" s="62"/>
      <c r="C494" s="87"/>
      <c r="D494" s="72"/>
      <c r="E494" s="88"/>
      <c r="F494" s="89"/>
      <c r="G494" s="2"/>
      <c r="H494" s="90"/>
      <c r="I494" s="90"/>
      <c r="J494" s="62"/>
      <c r="K494" s="62"/>
    </row>
    <row r="495" spans="2:11" s="61" customFormat="1" ht="12.75">
      <c r="B495" s="62"/>
      <c r="C495" s="63"/>
      <c r="D495" s="91"/>
      <c r="E495" s="65"/>
      <c r="F495" s="66"/>
      <c r="G495" s="67"/>
      <c r="H495" s="68"/>
      <c r="I495" s="69"/>
      <c r="J495" s="68"/>
      <c r="K495" s="68"/>
    </row>
    <row r="496" spans="2:11" s="61" customFormat="1" ht="12.75">
      <c r="B496" s="62"/>
      <c r="C496" s="63"/>
      <c r="D496" s="91"/>
      <c r="E496" s="65"/>
      <c r="F496" s="66"/>
      <c r="G496" s="67"/>
      <c r="H496" s="68"/>
      <c r="I496" s="69"/>
      <c r="J496" s="68"/>
      <c r="K496" s="68"/>
    </row>
    <row r="497" spans="2:11" s="61" customFormat="1" ht="12.75">
      <c r="B497" s="62"/>
      <c r="C497" s="63"/>
      <c r="D497" s="91"/>
      <c r="E497" s="65"/>
      <c r="F497" s="66"/>
      <c r="G497" s="67"/>
      <c r="H497" s="68"/>
      <c r="I497" s="69"/>
      <c r="J497" s="68"/>
      <c r="K497" s="68"/>
    </row>
  </sheetData>
  <printOptions horizontalCentered="1"/>
  <pageMargins left="0" right="0.1968503937007874" top="0.7480314960629921" bottom="0.35433070866141736" header="0.5118110236220472" footer="0.5118110236220472"/>
  <pageSetup fitToHeight="100" horizontalDpi="600" verticalDpi="600" orientation="landscape" paperSize="9" scale="95" r:id="rId2"/>
  <headerFooter alignWithMargins="0">
    <oddHeader>&amp;CStrona &amp;P z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0"/>
  <sheetViews>
    <sheetView workbookViewId="0" topLeftCell="A10">
      <selection activeCell="F22" sqref="F22:G22"/>
    </sheetView>
  </sheetViews>
  <sheetFormatPr defaultColWidth="9.00390625" defaultRowHeight="12.75"/>
  <cols>
    <col min="1" max="1" width="3.75390625" style="220" customWidth="1"/>
    <col min="2" max="2" width="4.625" style="219" customWidth="1"/>
    <col min="3" max="3" width="49.875" style="220" customWidth="1"/>
    <col min="4" max="4" width="13.25390625" style="220" customWidth="1"/>
    <col min="5" max="5" width="5.75390625" style="221" customWidth="1"/>
    <col min="6" max="6" width="6.125" style="222" customWidth="1"/>
    <col min="7" max="7" width="8.25390625" style="223" customWidth="1"/>
    <col min="8" max="8" width="12.75390625" style="224" customWidth="1"/>
    <col min="9" max="9" width="7.125" style="220" customWidth="1"/>
    <col min="10" max="10" width="9.125" style="225" customWidth="1"/>
    <col min="11" max="11" width="13.25390625" style="224" customWidth="1"/>
    <col min="12" max="12" width="18.375" style="226" customWidth="1"/>
    <col min="13" max="13" width="26.375" style="220" customWidth="1"/>
    <col min="14" max="16384" width="9.125" style="220" customWidth="1"/>
  </cols>
  <sheetData>
    <row r="1" spans="2:12" s="1" customFormat="1" ht="19.5">
      <c r="B1" s="2"/>
      <c r="C1" s="94" t="s">
        <v>568</v>
      </c>
      <c r="E1" s="95"/>
      <c r="F1" s="5"/>
      <c r="G1" s="2"/>
      <c r="H1" s="2"/>
      <c r="I1" s="2"/>
      <c r="J1" s="2"/>
      <c r="K1" s="2"/>
      <c r="L1" s="2"/>
    </row>
    <row r="2" spans="2:12" s="96" customFormat="1" ht="19.5">
      <c r="B2" s="97"/>
      <c r="C2" s="98" t="s">
        <v>569</v>
      </c>
      <c r="D2" s="99"/>
      <c r="E2" s="100"/>
      <c r="F2" s="101"/>
      <c r="G2" s="102"/>
      <c r="H2" s="103"/>
      <c r="J2" s="104"/>
      <c r="K2" s="103"/>
      <c r="L2" s="105"/>
    </row>
    <row r="3" spans="2:12" s="96" customFormat="1" ht="15.75">
      <c r="B3" s="106"/>
      <c r="C3" s="107" t="s">
        <v>570</v>
      </c>
      <c r="D3" s="108"/>
      <c r="E3" s="109"/>
      <c r="F3" s="110"/>
      <c r="G3" s="111"/>
      <c r="H3" s="112"/>
      <c r="J3" s="104"/>
      <c r="K3" s="103"/>
      <c r="L3" s="105"/>
    </row>
    <row r="4" spans="2:12" s="105" customFormat="1" ht="39.75" customHeight="1">
      <c r="B4" s="113" t="s">
        <v>571</v>
      </c>
      <c r="C4" s="114" t="s">
        <v>59</v>
      </c>
      <c r="D4" s="115" t="s">
        <v>60</v>
      </c>
      <c r="E4" s="115" t="s">
        <v>61</v>
      </c>
      <c r="F4" s="597" t="s">
        <v>62</v>
      </c>
      <c r="G4" s="117" t="s">
        <v>63</v>
      </c>
      <c r="H4" s="118" t="s">
        <v>64</v>
      </c>
      <c r="I4" s="119" t="s">
        <v>572</v>
      </c>
      <c r="J4" s="114" t="s">
        <v>66</v>
      </c>
      <c r="K4" s="118" t="s">
        <v>67</v>
      </c>
      <c r="L4" s="120" t="s">
        <v>68</v>
      </c>
    </row>
    <row r="5" spans="2:12" s="121" customFormat="1" ht="12">
      <c r="B5" s="122" t="s">
        <v>573</v>
      </c>
      <c r="C5" s="123" t="s">
        <v>69</v>
      </c>
      <c r="D5" s="123" t="s">
        <v>70</v>
      </c>
      <c r="E5" s="123" t="s">
        <v>71</v>
      </c>
      <c r="F5" s="124" t="s">
        <v>72</v>
      </c>
      <c r="G5" s="125" t="s">
        <v>73</v>
      </c>
      <c r="H5" s="126" t="s">
        <v>74</v>
      </c>
      <c r="I5" s="125" t="s">
        <v>75</v>
      </c>
      <c r="J5" s="123" t="s">
        <v>76</v>
      </c>
      <c r="K5" s="126" t="s">
        <v>77</v>
      </c>
      <c r="L5" s="125" t="s">
        <v>78</v>
      </c>
    </row>
    <row r="6" spans="1:12" s="138" customFormat="1" ht="19.5" customHeight="1">
      <c r="A6" s="127"/>
      <c r="B6" s="128">
        <v>1</v>
      </c>
      <c r="C6" s="129" t="s">
        <v>574</v>
      </c>
      <c r="D6" s="130"/>
      <c r="E6" s="131" t="s">
        <v>80</v>
      </c>
      <c r="F6" s="132">
        <v>100</v>
      </c>
      <c r="G6" s="133">
        <v>0</v>
      </c>
      <c r="H6" s="134">
        <f>F6*G6</f>
        <v>0</v>
      </c>
      <c r="I6" s="135">
        <v>0</v>
      </c>
      <c r="J6" s="136">
        <f>ROUND(G6*(1+(I6/100)),2)</f>
        <v>0</v>
      </c>
      <c r="K6" s="134">
        <f>ROUND(H6*(1+(I6/100)),2)</f>
        <v>0</v>
      </c>
      <c r="L6" s="137"/>
    </row>
    <row r="7" spans="1:12" s="138" customFormat="1" ht="19.5" customHeight="1">
      <c r="A7" s="127"/>
      <c r="B7" s="128">
        <v>2</v>
      </c>
      <c r="C7" s="129" t="s">
        <v>575</v>
      </c>
      <c r="D7" s="130"/>
      <c r="E7" s="131" t="s">
        <v>80</v>
      </c>
      <c r="F7" s="132">
        <v>70</v>
      </c>
      <c r="G7" s="133">
        <v>0</v>
      </c>
      <c r="H7" s="134">
        <f>F7*G7</f>
        <v>0</v>
      </c>
      <c r="I7" s="135">
        <v>0</v>
      </c>
      <c r="J7" s="136">
        <f>ROUND(G7*(1+(I7/100)),2)</f>
        <v>0</v>
      </c>
      <c r="K7" s="134">
        <f aca="true" t="shared" si="0" ref="K7:K18">ROUND(H7*(1+(I7/100)),2)</f>
        <v>0</v>
      </c>
      <c r="L7" s="137"/>
    </row>
    <row r="8" spans="1:12" s="138" customFormat="1" ht="19.5" customHeight="1">
      <c r="A8" s="127"/>
      <c r="B8" s="128">
        <v>3</v>
      </c>
      <c r="C8" s="129" t="s">
        <v>576</v>
      </c>
      <c r="D8" s="130"/>
      <c r="E8" s="131" t="s">
        <v>80</v>
      </c>
      <c r="F8" s="132">
        <v>250</v>
      </c>
      <c r="G8" s="133">
        <v>0</v>
      </c>
      <c r="H8" s="134">
        <f>F8*G8</f>
        <v>0</v>
      </c>
      <c r="I8" s="135">
        <v>0</v>
      </c>
      <c r="J8" s="136">
        <f>ROUND(G8*(1+(I8/100)),2)</f>
        <v>0</v>
      </c>
      <c r="K8" s="134">
        <f t="shared" si="0"/>
        <v>0</v>
      </c>
      <c r="L8" s="137"/>
    </row>
    <row r="9" spans="1:12" s="138" customFormat="1" ht="19.5" customHeight="1">
      <c r="A9" s="127"/>
      <c r="B9" s="128"/>
      <c r="C9" s="129"/>
      <c r="D9" s="130"/>
      <c r="E9" s="131"/>
      <c r="F9" s="132"/>
      <c r="G9" s="133"/>
      <c r="H9" s="134"/>
      <c r="I9" s="135"/>
      <c r="J9" s="136"/>
      <c r="K9" s="134"/>
      <c r="L9" s="137"/>
    </row>
    <row r="10" spans="1:12" s="139" customFormat="1" ht="19.5" customHeight="1">
      <c r="A10" s="127"/>
      <c r="B10" s="128">
        <v>4</v>
      </c>
      <c r="C10" s="129" t="s">
        <v>577</v>
      </c>
      <c r="D10" s="130"/>
      <c r="E10" s="131" t="s">
        <v>80</v>
      </c>
      <c r="F10" s="132">
        <v>200</v>
      </c>
      <c r="G10" s="133">
        <v>0</v>
      </c>
      <c r="H10" s="134">
        <f>F10*G10</f>
        <v>0</v>
      </c>
      <c r="I10" s="135">
        <v>0</v>
      </c>
      <c r="J10" s="136">
        <f>ROUND(G10*(1+(I10/100)),2)</f>
        <v>0</v>
      </c>
      <c r="K10" s="134">
        <f t="shared" si="0"/>
        <v>0</v>
      </c>
      <c r="L10" s="137"/>
    </row>
    <row r="11" spans="1:12" s="138" customFormat="1" ht="19.5" customHeight="1">
      <c r="A11" s="127"/>
      <c r="B11" s="128">
        <v>5</v>
      </c>
      <c r="C11" s="129" t="s">
        <v>578</v>
      </c>
      <c r="D11" s="130"/>
      <c r="E11" s="131" t="s">
        <v>80</v>
      </c>
      <c r="F11" s="132">
        <v>200</v>
      </c>
      <c r="G11" s="133">
        <v>0</v>
      </c>
      <c r="H11" s="134">
        <f>F11*G11</f>
        <v>0</v>
      </c>
      <c r="I11" s="135">
        <v>0</v>
      </c>
      <c r="J11" s="136">
        <f>ROUND(G11*(1+(I11/100)),2)</f>
        <v>0</v>
      </c>
      <c r="K11" s="134">
        <f t="shared" si="0"/>
        <v>0</v>
      </c>
      <c r="L11" s="137"/>
    </row>
    <row r="12" spans="1:12" s="138" customFormat="1" ht="30" customHeight="1">
      <c r="A12" s="127"/>
      <c r="B12" s="128">
        <v>6</v>
      </c>
      <c r="C12" s="140" t="s">
        <v>579</v>
      </c>
      <c r="D12" s="141"/>
      <c r="E12" s="142" t="s">
        <v>80</v>
      </c>
      <c r="F12" s="143">
        <v>320</v>
      </c>
      <c r="G12" s="133">
        <v>0</v>
      </c>
      <c r="H12" s="134">
        <f>F12*G12</f>
        <v>0</v>
      </c>
      <c r="I12" s="135">
        <v>0</v>
      </c>
      <c r="J12" s="136">
        <f>ROUND(G12*(1+(I12/100)),2)</f>
        <v>0</v>
      </c>
      <c r="K12" s="134">
        <f t="shared" si="0"/>
        <v>0</v>
      </c>
      <c r="L12" s="144"/>
    </row>
    <row r="13" spans="1:12" s="138" customFormat="1" ht="30" customHeight="1">
      <c r="A13" s="127"/>
      <c r="B13" s="128">
        <v>7</v>
      </c>
      <c r="C13" s="140" t="s">
        <v>580</v>
      </c>
      <c r="D13" s="141"/>
      <c r="E13" s="142" t="s">
        <v>80</v>
      </c>
      <c r="F13" s="143">
        <v>5</v>
      </c>
      <c r="G13" s="133">
        <v>0</v>
      </c>
      <c r="H13" s="134">
        <f>F13*G13</f>
        <v>0</v>
      </c>
      <c r="I13" s="135">
        <v>0</v>
      </c>
      <c r="J13" s="136">
        <f>ROUND(G13*(1+(I13/100)),2)</f>
        <v>0</v>
      </c>
      <c r="K13" s="134">
        <f t="shared" si="0"/>
        <v>0</v>
      </c>
      <c r="L13" s="144"/>
    </row>
    <row r="14" spans="1:12" s="138" customFormat="1" ht="30" customHeight="1">
      <c r="A14" s="127"/>
      <c r="B14" s="128">
        <v>8</v>
      </c>
      <c r="C14" s="140" t="s">
        <v>581</v>
      </c>
      <c r="D14" s="141"/>
      <c r="E14" s="142" t="s">
        <v>80</v>
      </c>
      <c r="F14" s="143">
        <v>5</v>
      </c>
      <c r="G14" s="133">
        <v>0</v>
      </c>
      <c r="H14" s="134">
        <f>F14*G14</f>
        <v>0</v>
      </c>
      <c r="I14" s="135">
        <v>0</v>
      </c>
      <c r="J14" s="136">
        <f>ROUND(G14*(1+(I14/100)),2)</f>
        <v>0</v>
      </c>
      <c r="K14" s="134">
        <f t="shared" si="0"/>
        <v>0</v>
      </c>
      <c r="L14" s="144"/>
    </row>
    <row r="15" spans="1:12" s="138" customFormat="1" ht="19.5" customHeight="1">
      <c r="A15" s="127"/>
      <c r="B15" s="128"/>
      <c r="C15" s="129"/>
      <c r="D15" s="130"/>
      <c r="E15" s="131"/>
      <c r="F15" s="132"/>
      <c r="G15" s="133"/>
      <c r="H15" s="134"/>
      <c r="I15" s="135"/>
      <c r="J15" s="136"/>
      <c r="K15" s="134"/>
      <c r="L15" s="137"/>
    </row>
    <row r="16" spans="1:12" s="138" customFormat="1" ht="19.5" customHeight="1">
      <c r="A16" s="127"/>
      <c r="B16" s="128">
        <v>9</v>
      </c>
      <c r="C16" s="129" t="s">
        <v>582</v>
      </c>
      <c r="D16" s="130"/>
      <c r="E16" s="131" t="s">
        <v>80</v>
      </c>
      <c r="F16" s="132">
        <v>5</v>
      </c>
      <c r="G16" s="133">
        <v>0</v>
      </c>
      <c r="H16" s="134">
        <f>F16*G16</f>
        <v>0</v>
      </c>
      <c r="I16" s="135">
        <v>0</v>
      </c>
      <c r="J16" s="136">
        <f>ROUND(G16*(1+(I16/100)),2)</f>
        <v>0</v>
      </c>
      <c r="K16" s="134">
        <f>ROUND(H16*(1+(I16/100)),2)</f>
        <v>0</v>
      </c>
      <c r="L16" s="137"/>
    </row>
    <row r="17" spans="1:12" s="138" customFormat="1" ht="19.5" customHeight="1">
      <c r="A17" s="127"/>
      <c r="B17" s="128">
        <v>10</v>
      </c>
      <c r="C17" s="129" t="s">
        <v>583</v>
      </c>
      <c r="D17" s="130"/>
      <c r="E17" s="131" t="s">
        <v>80</v>
      </c>
      <c r="F17" s="132">
        <v>20</v>
      </c>
      <c r="G17" s="133">
        <v>0</v>
      </c>
      <c r="H17" s="134">
        <f>F17*G17</f>
        <v>0</v>
      </c>
      <c r="I17" s="135">
        <v>0</v>
      </c>
      <c r="J17" s="136">
        <f>ROUND(G17*(1+(I17/100)),2)</f>
        <v>0</v>
      </c>
      <c r="K17" s="134">
        <f t="shared" si="0"/>
        <v>0</v>
      </c>
      <c r="L17" s="137"/>
    </row>
    <row r="18" spans="1:12" s="138" customFormat="1" ht="19.5" customHeight="1">
      <c r="A18" s="127"/>
      <c r="B18" s="128">
        <v>11</v>
      </c>
      <c r="C18" s="129" t="s">
        <v>584</v>
      </c>
      <c r="D18" s="130"/>
      <c r="E18" s="131" t="s">
        <v>80</v>
      </c>
      <c r="F18" s="132">
        <v>5</v>
      </c>
      <c r="G18" s="133">
        <v>0</v>
      </c>
      <c r="H18" s="134">
        <f>F18*G18</f>
        <v>0</v>
      </c>
      <c r="I18" s="135">
        <v>0</v>
      </c>
      <c r="J18" s="136">
        <f>ROUND(G18*(1+(I18/100)),2)</f>
        <v>0</v>
      </c>
      <c r="K18" s="134">
        <f t="shared" si="0"/>
        <v>0</v>
      </c>
      <c r="L18" s="137"/>
    </row>
    <row r="19" spans="1:12" s="138" customFormat="1" ht="19.5" customHeight="1">
      <c r="A19" s="127"/>
      <c r="B19" s="128"/>
      <c r="C19" s="129"/>
      <c r="D19" s="130"/>
      <c r="E19" s="131"/>
      <c r="F19" s="132"/>
      <c r="G19" s="145"/>
      <c r="H19" s="134"/>
      <c r="I19" s="146"/>
      <c r="J19" s="136"/>
      <c r="K19" s="134"/>
      <c r="L19" s="137"/>
    </row>
    <row r="20" spans="1:12" s="154" customFormat="1" ht="19.5" customHeight="1">
      <c r="A20" s="147"/>
      <c r="B20" s="148" t="s">
        <v>556</v>
      </c>
      <c r="C20" s="149" t="s">
        <v>557</v>
      </c>
      <c r="D20" s="149"/>
      <c r="E20" s="150" t="s">
        <v>556</v>
      </c>
      <c r="F20" s="151" t="s">
        <v>556</v>
      </c>
      <c r="G20" s="152" t="s">
        <v>556</v>
      </c>
      <c r="H20" s="153">
        <f>SUM(H6:H19)</f>
        <v>0</v>
      </c>
      <c r="I20" s="152" t="s">
        <v>556</v>
      </c>
      <c r="J20" s="150" t="s">
        <v>556</v>
      </c>
      <c r="K20" s="153">
        <f>SUM(K6:K19)</f>
        <v>0</v>
      </c>
      <c r="L20" s="152" t="s">
        <v>556</v>
      </c>
    </row>
    <row r="21" spans="1:12" s="165" customFormat="1" ht="15.75">
      <c r="A21" s="155"/>
      <c r="B21" s="156"/>
      <c r="C21" s="157"/>
      <c r="D21" s="157"/>
      <c r="E21" s="158"/>
      <c r="F21" s="159"/>
      <c r="G21" s="160"/>
      <c r="H21" s="161"/>
      <c r="I21" s="162"/>
      <c r="J21" s="163"/>
      <c r="K21" s="161"/>
      <c r="L21" s="164"/>
    </row>
    <row r="22" spans="2:11" s="166" customFormat="1" ht="13.5">
      <c r="B22" s="167"/>
      <c r="C22" s="168" t="s">
        <v>558</v>
      </c>
      <c r="D22" s="169"/>
      <c r="E22" s="170"/>
      <c r="F22" s="171"/>
      <c r="G22" s="80"/>
      <c r="H22" s="172"/>
      <c r="I22" s="172"/>
      <c r="J22" s="170"/>
      <c r="K22" s="170"/>
    </row>
    <row r="23" spans="2:11" s="166" customFormat="1" ht="12.75">
      <c r="B23" s="167"/>
      <c r="D23" s="169"/>
      <c r="E23" s="170"/>
      <c r="F23" s="171"/>
      <c r="G23" s="80"/>
      <c r="H23" s="172"/>
      <c r="I23" s="172"/>
      <c r="J23" s="170"/>
      <c r="K23" s="170"/>
    </row>
    <row r="24" spans="2:11" s="166" customFormat="1" ht="13.5">
      <c r="B24" s="167"/>
      <c r="C24" s="173"/>
      <c r="D24" s="169"/>
      <c r="E24" s="170"/>
      <c r="F24" s="171"/>
      <c r="G24" s="80"/>
      <c r="H24" s="172"/>
      <c r="I24" s="174" t="s">
        <v>559</v>
      </c>
      <c r="J24" s="170"/>
      <c r="K24" s="170"/>
    </row>
    <row r="25" spans="2:11" s="175" customFormat="1" ht="12">
      <c r="B25" s="167"/>
      <c r="C25" s="176" t="s">
        <v>560</v>
      </c>
      <c r="D25" s="177"/>
      <c r="E25" s="177"/>
      <c r="F25" s="178"/>
      <c r="G25" s="177"/>
      <c r="H25" s="179"/>
      <c r="I25" s="179"/>
      <c r="J25" s="167"/>
      <c r="K25" s="167"/>
    </row>
    <row r="26" spans="2:11" s="175" customFormat="1" ht="12">
      <c r="B26" s="167"/>
      <c r="C26" s="180" t="s">
        <v>561</v>
      </c>
      <c r="D26" s="177"/>
      <c r="E26" s="177"/>
      <c r="F26" s="178"/>
      <c r="G26" s="177"/>
      <c r="H26" s="179"/>
      <c r="I26" s="179"/>
      <c r="J26" s="167"/>
      <c r="K26" s="167"/>
    </row>
    <row r="27" spans="2:11" s="175" customFormat="1" ht="12">
      <c r="B27" s="167"/>
      <c r="C27" s="180" t="s">
        <v>562</v>
      </c>
      <c r="D27" s="177"/>
      <c r="E27" s="177"/>
      <c r="F27" s="178"/>
      <c r="G27" s="177"/>
      <c r="H27" s="179"/>
      <c r="I27" s="179"/>
      <c r="J27" s="167"/>
      <c r="K27" s="167"/>
    </row>
    <row r="28" spans="2:11" s="175" customFormat="1" ht="12">
      <c r="B28" s="167"/>
      <c r="C28" s="180" t="s">
        <v>563</v>
      </c>
      <c r="D28" s="177"/>
      <c r="E28" s="177"/>
      <c r="F28" s="178"/>
      <c r="G28" s="177"/>
      <c r="H28" s="179"/>
      <c r="I28" s="179"/>
      <c r="J28" s="167"/>
      <c r="K28" s="167"/>
    </row>
    <row r="29" spans="2:11" s="175" customFormat="1" ht="12">
      <c r="B29" s="167"/>
      <c r="C29" s="180" t="s">
        <v>564</v>
      </c>
      <c r="D29" s="177"/>
      <c r="E29" s="177"/>
      <c r="F29" s="178"/>
      <c r="G29" s="177"/>
      <c r="H29" s="179"/>
      <c r="I29" s="179"/>
      <c r="J29" s="167"/>
      <c r="K29" s="167"/>
    </row>
    <row r="30" spans="2:11" s="175" customFormat="1" ht="12">
      <c r="B30" s="167"/>
      <c r="C30" s="180"/>
      <c r="D30" s="177"/>
      <c r="E30" s="177"/>
      <c r="F30" s="178"/>
      <c r="G30" s="177"/>
      <c r="H30" s="179"/>
      <c r="I30" s="179"/>
      <c r="J30" s="167"/>
      <c r="K30" s="167"/>
    </row>
    <row r="31" spans="2:11" s="175" customFormat="1" ht="12">
      <c r="B31" s="181"/>
      <c r="C31" s="180" t="s">
        <v>565</v>
      </c>
      <c r="D31" s="177"/>
      <c r="E31" s="177"/>
      <c r="F31" s="178"/>
      <c r="G31" s="177"/>
      <c r="H31" s="179"/>
      <c r="I31" s="179"/>
      <c r="J31" s="167"/>
      <c r="K31" s="167"/>
    </row>
    <row r="32" spans="2:11" s="175" customFormat="1" ht="12">
      <c r="B32" s="167"/>
      <c r="C32" s="180" t="s">
        <v>566</v>
      </c>
      <c r="D32" s="177"/>
      <c r="E32" s="177"/>
      <c r="F32" s="178"/>
      <c r="G32" s="177"/>
      <c r="H32" s="179"/>
      <c r="I32" s="179"/>
      <c r="J32" s="167"/>
      <c r="K32" s="167"/>
    </row>
    <row r="33" spans="2:11" s="175" customFormat="1" ht="12">
      <c r="B33" s="167"/>
      <c r="C33" s="180" t="s">
        <v>567</v>
      </c>
      <c r="D33" s="177"/>
      <c r="E33" s="177"/>
      <c r="F33" s="178"/>
      <c r="G33" s="177"/>
      <c r="H33" s="179"/>
      <c r="I33" s="179"/>
      <c r="J33" s="167"/>
      <c r="K33" s="167"/>
    </row>
    <row r="34" spans="1:12" s="189" customFormat="1" ht="12">
      <c r="A34" s="155"/>
      <c r="B34" s="156"/>
      <c r="C34" s="182"/>
      <c r="D34" s="182"/>
      <c r="E34" s="183"/>
      <c r="F34" s="184"/>
      <c r="G34" s="185"/>
      <c r="H34" s="186"/>
      <c r="I34" s="187"/>
      <c r="J34" s="188"/>
      <c r="K34" s="186"/>
      <c r="L34" s="155"/>
    </row>
    <row r="35" spans="1:12" s="190" customFormat="1" ht="15.75">
      <c r="A35" s="155"/>
      <c r="B35" s="156"/>
      <c r="C35" s="182"/>
      <c r="D35" s="182"/>
      <c r="E35" s="158"/>
      <c r="F35" s="159"/>
      <c r="G35" s="160"/>
      <c r="H35" s="161"/>
      <c r="I35" s="162"/>
      <c r="J35" s="163"/>
      <c r="K35" s="161"/>
      <c r="L35" s="164"/>
    </row>
    <row r="36" spans="1:12" s="190" customFormat="1" ht="15.75">
      <c r="A36" s="155"/>
      <c r="B36" s="156"/>
      <c r="C36" s="182"/>
      <c r="D36" s="182"/>
      <c r="E36" s="158"/>
      <c r="F36" s="159"/>
      <c r="G36" s="160"/>
      <c r="H36" s="161"/>
      <c r="I36" s="162"/>
      <c r="J36" s="163"/>
      <c r="K36" s="161"/>
      <c r="L36" s="164"/>
    </row>
    <row r="37" spans="1:12" s="190" customFormat="1" ht="15.75">
      <c r="A37" s="155"/>
      <c r="B37" s="156"/>
      <c r="C37" s="182"/>
      <c r="D37" s="182"/>
      <c r="E37" s="158"/>
      <c r="F37" s="159"/>
      <c r="G37" s="160"/>
      <c r="H37" s="161"/>
      <c r="I37" s="162"/>
      <c r="J37" s="163"/>
      <c r="K37" s="161"/>
      <c r="L37" s="164"/>
    </row>
    <row r="38" spans="1:12" s="190" customFormat="1" ht="15.75">
      <c r="A38" s="155"/>
      <c r="B38" s="156"/>
      <c r="C38" s="182"/>
      <c r="D38" s="182"/>
      <c r="E38" s="158"/>
      <c r="F38" s="159"/>
      <c r="G38" s="160"/>
      <c r="H38" s="161"/>
      <c r="I38" s="162"/>
      <c r="J38" s="163"/>
      <c r="K38" s="161"/>
      <c r="L38" s="164"/>
    </row>
    <row r="39" spans="1:12" s="190" customFormat="1" ht="15.75">
      <c r="A39" s="155"/>
      <c r="B39" s="156"/>
      <c r="C39" s="182"/>
      <c r="D39" s="182"/>
      <c r="E39" s="158"/>
      <c r="F39" s="159"/>
      <c r="G39" s="160"/>
      <c r="H39" s="161"/>
      <c r="I39" s="162"/>
      <c r="J39" s="163"/>
      <c r="K39" s="161"/>
      <c r="L39" s="164"/>
    </row>
    <row r="40" spans="1:12" s="190" customFormat="1" ht="15.75">
      <c r="A40" s="155"/>
      <c r="B40" s="156"/>
      <c r="C40" s="182"/>
      <c r="D40" s="182"/>
      <c r="E40" s="158"/>
      <c r="F40" s="159"/>
      <c r="G40" s="160"/>
      <c r="H40" s="161"/>
      <c r="I40" s="162"/>
      <c r="J40" s="163"/>
      <c r="K40" s="161"/>
      <c r="L40" s="164"/>
    </row>
    <row r="41" spans="1:12" s="190" customFormat="1" ht="15.75">
      <c r="A41" s="155"/>
      <c r="B41" s="156"/>
      <c r="C41" s="182"/>
      <c r="D41" s="182"/>
      <c r="E41" s="158"/>
      <c r="F41" s="159"/>
      <c r="G41" s="160"/>
      <c r="H41" s="161"/>
      <c r="I41" s="162"/>
      <c r="J41" s="163"/>
      <c r="K41" s="161"/>
      <c r="L41" s="164"/>
    </row>
    <row r="42" spans="1:12" s="190" customFormat="1" ht="15.75">
      <c r="A42" s="155"/>
      <c r="B42" s="156"/>
      <c r="C42" s="155"/>
      <c r="D42" s="155"/>
      <c r="E42" s="158"/>
      <c r="F42" s="159"/>
      <c r="G42" s="160"/>
      <c r="H42" s="161"/>
      <c r="I42" s="162"/>
      <c r="J42" s="163"/>
      <c r="K42" s="161"/>
      <c r="L42" s="164"/>
    </row>
    <row r="43" spans="1:12" s="190" customFormat="1" ht="15.75">
      <c r="A43" s="155"/>
      <c r="B43" s="156"/>
      <c r="C43" s="182"/>
      <c r="D43" s="182"/>
      <c r="E43" s="158"/>
      <c r="F43" s="159"/>
      <c r="G43" s="160"/>
      <c r="H43" s="161"/>
      <c r="I43" s="162"/>
      <c r="J43" s="163"/>
      <c r="K43" s="161"/>
      <c r="L43" s="164"/>
    </row>
    <row r="44" spans="1:12" s="190" customFormat="1" ht="15.75">
      <c r="A44" s="155"/>
      <c r="B44" s="156"/>
      <c r="C44" s="182"/>
      <c r="D44" s="182"/>
      <c r="E44" s="158"/>
      <c r="F44" s="159"/>
      <c r="G44" s="160"/>
      <c r="H44" s="161"/>
      <c r="I44" s="162"/>
      <c r="J44" s="163"/>
      <c r="K44" s="161"/>
      <c r="L44" s="164"/>
    </row>
    <row r="45" spans="1:12" s="190" customFormat="1" ht="15.75">
      <c r="A45" s="155"/>
      <c r="B45" s="156"/>
      <c r="C45" s="182"/>
      <c r="D45" s="182"/>
      <c r="E45" s="158"/>
      <c r="F45" s="159"/>
      <c r="G45" s="160"/>
      <c r="H45" s="161"/>
      <c r="I45" s="162"/>
      <c r="J45" s="163"/>
      <c r="K45" s="161"/>
      <c r="L45" s="164"/>
    </row>
    <row r="46" spans="1:12" s="190" customFormat="1" ht="15.75">
      <c r="A46" s="155"/>
      <c r="B46" s="156"/>
      <c r="C46" s="182"/>
      <c r="D46" s="182"/>
      <c r="E46" s="158"/>
      <c r="F46" s="159"/>
      <c r="G46" s="160"/>
      <c r="H46" s="161"/>
      <c r="I46" s="162"/>
      <c r="J46" s="163"/>
      <c r="K46" s="161"/>
      <c r="L46" s="164"/>
    </row>
    <row r="47" spans="1:12" s="190" customFormat="1" ht="15.75">
      <c r="A47" s="155"/>
      <c r="B47" s="156"/>
      <c r="C47" s="182"/>
      <c r="D47" s="182"/>
      <c r="E47" s="158"/>
      <c r="F47" s="159"/>
      <c r="G47" s="160"/>
      <c r="H47" s="161"/>
      <c r="I47" s="162"/>
      <c r="J47" s="163"/>
      <c r="K47" s="161"/>
      <c r="L47" s="164"/>
    </row>
    <row r="48" spans="1:12" s="190" customFormat="1" ht="15.75">
      <c r="A48" s="155"/>
      <c r="B48" s="156"/>
      <c r="C48" s="182"/>
      <c r="D48" s="182"/>
      <c r="E48" s="158"/>
      <c r="F48" s="159"/>
      <c r="G48" s="160"/>
      <c r="H48" s="161"/>
      <c r="I48" s="162"/>
      <c r="J48" s="163"/>
      <c r="K48" s="161"/>
      <c r="L48" s="164"/>
    </row>
    <row r="49" spans="1:12" s="190" customFormat="1" ht="15.75">
      <c r="A49" s="155"/>
      <c r="B49" s="156"/>
      <c r="C49" s="182"/>
      <c r="D49" s="182"/>
      <c r="E49" s="158"/>
      <c r="F49" s="159"/>
      <c r="G49" s="160"/>
      <c r="H49" s="161"/>
      <c r="I49" s="162"/>
      <c r="J49" s="163"/>
      <c r="K49" s="161"/>
      <c r="L49" s="164"/>
    </row>
    <row r="50" spans="1:12" s="190" customFormat="1" ht="15.75">
      <c r="A50" s="155"/>
      <c r="B50" s="156"/>
      <c r="C50" s="182"/>
      <c r="D50" s="182"/>
      <c r="E50" s="158"/>
      <c r="F50" s="159"/>
      <c r="G50" s="160"/>
      <c r="H50" s="161"/>
      <c r="I50" s="162"/>
      <c r="J50" s="163"/>
      <c r="K50" s="161"/>
      <c r="L50" s="164"/>
    </row>
    <row r="51" spans="1:12" s="190" customFormat="1" ht="15.75">
      <c r="A51" s="155"/>
      <c r="B51" s="156"/>
      <c r="C51" s="182"/>
      <c r="D51" s="182"/>
      <c r="E51" s="158"/>
      <c r="F51" s="159"/>
      <c r="G51" s="160"/>
      <c r="H51" s="161"/>
      <c r="I51" s="162"/>
      <c r="J51" s="163"/>
      <c r="K51" s="161"/>
      <c r="L51" s="164"/>
    </row>
    <row r="52" spans="1:12" s="190" customFormat="1" ht="15.75">
      <c r="A52" s="155"/>
      <c r="B52" s="156"/>
      <c r="C52" s="182"/>
      <c r="D52" s="182"/>
      <c r="E52" s="158"/>
      <c r="F52" s="159"/>
      <c r="G52" s="160"/>
      <c r="H52" s="161"/>
      <c r="I52" s="162"/>
      <c r="J52" s="163"/>
      <c r="K52" s="161"/>
      <c r="L52" s="164"/>
    </row>
    <row r="53" spans="1:12" s="190" customFormat="1" ht="15.75">
      <c r="A53" s="155"/>
      <c r="B53" s="156"/>
      <c r="C53" s="182"/>
      <c r="D53" s="182"/>
      <c r="E53" s="158"/>
      <c r="F53" s="159"/>
      <c r="G53" s="160"/>
      <c r="H53" s="161"/>
      <c r="I53" s="162"/>
      <c r="J53" s="163"/>
      <c r="K53" s="161"/>
      <c r="L53" s="164"/>
    </row>
    <row r="54" spans="1:12" s="190" customFormat="1" ht="15.75">
      <c r="A54" s="155"/>
      <c r="B54" s="156"/>
      <c r="C54" s="155"/>
      <c r="D54" s="155"/>
      <c r="E54" s="158"/>
      <c r="F54" s="159"/>
      <c r="G54" s="191"/>
      <c r="H54" s="161"/>
      <c r="I54" s="162"/>
      <c r="J54" s="163"/>
      <c r="K54" s="161"/>
      <c r="L54" s="164"/>
    </row>
    <row r="55" spans="1:12" s="190" customFormat="1" ht="15.75">
      <c r="A55" s="155"/>
      <c r="B55" s="156"/>
      <c r="C55" s="182"/>
      <c r="D55" s="182"/>
      <c r="E55" s="158"/>
      <c r="F55" s="159"/>
      <c r="G55" s="160"/>
      <c r="H55" s="161"/>
      <c r="I55" s="162"/>
      <c r="J55" s="163"/>
      <c r="K55" s="161"/>
      <c r="L55" s="164"/>
    </row>
    <row r="56" spans="1:12" s="190" customFormat="1" ht="15.75">
      <c r="A56" s="155"/>
      <c r="B56" s="156"/>
      <c r="C56" s="182"/>
      <c r="D56" s="182"/>
      <c r="E56" s="158"/>
      <c r="F56" s="159"/>
      <c r="G56" s="160"/>
      <c r="H56" s="161"/>
      <c r="I56" s="162"/>
      <c r="J56" s="163"/>
      <c r="K56" s="161"/>
      <c r="L56" s="164"/>
    </row>
    <row r="57" spans="1:12" s="190" customFormat="1" ht="15.75">
      <c r="A57" s="155"/>
      <c r="B57" s="156"/>
      <c r="C57" s="182"/>
      <c r="D57" s="182"/>
      <c r="E57" s="158"/>
      <c r="F57" s="159"/>
      <c r="G57" s="160"/>
      <c r="H57" s="161"/>
      <c r="I57" s="162"/>
      <c r="J57" s="163"/>
      <c r="K57" s="161"/>
      <c r="L57" s="164"/>
    </row>
    <row r="58" spans="1:12" s="190" customFormat="1" ht="15.75">
      <c r="A58" s="155"/>
      <c r="B58" s="156"/>
      <c r="C58" s="182"/>
      <c r="D58" s="182"/>
      <c r="E58" s="158"/>
      <c r="F58" s="159"/>
      <c r="G58" s="160"/>
      <c r="H58" s="161"/>
      <c r="I58" s="162"/>
      <c r="J58" s="163"/>
      <c r="K58" s="161"/>
      <c r="L58" s="164"/>
    </row>
    <row r="59" spans="1:12" s="190" customFormat="1" ht="15.75">
      <c r="A59" s="155"/>
      <c r="B59" s="156"/>
      <c r="C59" s="182"/>
      <c r="D59" s="182"/>
      <c r="E59" s="158"/>
      <c r="F59" s="159"/>
      <c r="G59" s="160"/>
      <c r="H59" s="161"/>
      <c r="I59" s="162"/>
      <c r="J59" s="163"/>
      <c r="K59" s="161"/>
      <c r="L59" s="164"/>
    </row>
    <row r="60" spans="1:12" s="190" customFormat="1" ht="15.75">
      <c r="A60" s="155"/>
      <c r="B60" s="156"/>
      <c r="C60" s="182"/>
      <c r="D60" s="182"/>
      <c r="E60" s="158"/>
      <c r="F60" s="159"/>
      <c r="G60" s="160"/>
      <c r="H60" s="161"/>
      <c r="I60" s="162"/>
      <c r="J60" s="163"/>
      <c r="K60" s="161"/>
      <c r="L60" s="164"/>
    </row>
    <row r="61" spans="1:12" s="190" customFormat="1" ht="15.75">
      <c r="A61" s="155"/>
      <c r="B61" s="156"/>
      <c r="C61" s="182"/>
      <c r="D61" s="182"/>
      <c r="E61" s="158"/>
      <c r="F61" s="159"/>
      <c r="G61" s="160"/>
      <c r="H61" s="161"/>
      <c r="I61" s="162"/>
      <c r="J61" s="163"/>
      <c r="K61" s="161"/>
      <c r="L61" s="164"/>
    </row>
    <row r="62" spans="1:12" s="190" customFormat="1" ht="15.75">
      <c r="A62" s="155"/>
      <c r="B62" s="156"/>
      <c r="C62" s="182"/>
      <c r="D62" s="182"/>
      <c r="E62" s="158"/>
      <c r="F62" s="159"/>
      <c r="G62" s="160"/>
      <c r="H62" s="161"/>
      <c r="I62" s="162"/>
      <c r="J62" s="163"/>
      <c r="K62" s="161"/>
      <c r="L62" s="164"/>
    </row>
    <row r="63" spans="1:12" s="190" customFormat="1" ht="15.75">
      <c r="A63" s="155"/>
      <c r="B63" s="156"/>
      <c r="C63" s="182"/>
      <c r="D63" s="182"/>
      <c r="E63" s="158"/>
      <c r="F63" s="159"/>
      <c r="G63" s="160"/>
      <c r="H63" s="161"/>
      <c r="I63" s="162"/>
      <c r="J63" s="163"/>
      <c r="K63" s="161"/>
      <c r="L63" s="164"/>
    </row>
    <row r="64" spans="1:12" s="190" customFormat="1" ht="15.75">
      <c r="A64" s="155"/>
      <c r="B64" s="156"/>
      <c r="C64" s="182"/>
      <c r="D64" s="182"/>
      <c r="E64" s="158"/>
      <c r="F64" s="159"/>
      <c r="G64" s="160"/>
      <c r="H64" s="161"/>
      <c r="I64" s="162"/>
      <c r="J64" s="163"/>
      <c r="K64" s="161"/>
      <c r="L64" s="164"/>
    </row>
    <row r="65" spans="1:12" s="190" customFormat="1" ht="15.75">
      <c r="A65" s="155"/>
      <c r="B65" s="156"/>
      <c r="C65" s="182"/>
      <c r="D65" s="182"/>
      <c r="E65" s="158"/>
      <c r="F65" s="159"/>
      <c r="G65" s="160"/>
      <c r="H65" s="161"/>
      <c r="I65" s="162"/>
      <c r="J65" s="163"/>
      <c r="K65" s="161"/>
      <c r="L65" s="164"/>
    </row>
    <row r="66" spans="1:12" s="190" customFormat="1" ht="15.75">
      <c r="A66" s="155"/>
      <c r="B66" s="156"/>
      <c r="C66" s="182"/>
      <c r="D66" s="182"/>
      <c r="E66" s="158"/>
      <c r="F66" s="159"/>
      <c r="G66" s="160"/>
      <c r="H66" s="161"/>
      <c r="I66" s="162"/>
      <c r="J66" s="163"/>
      <c r="K66" s="161"/>
      <c r="L66" s="164"/>
    </row>
    <row r="67" spans="1:12" s="190" customFormat="1" ht="15.75">
      <c r="A67" s="155"/>
      <c r="B67" s="156"/>
      <c r="C67" s="182"/>
      <c r="D67" s="182"/>
      <c r="E67" s="158"/>
      <c r="F67" s="159"/>
      <c r="G67" s="160"/>
      <c r="H67" s="161"/>
      <c r="I67" s="162"/>
      <c r="J67" s="163"/>
      <c r="K67" s="161"/>
      <c r="L67" s="164"/>
    </row>
    <row r="68" spans="1:12" s="190" customFormat="1" ht="15.75">
      <c r="A68" s="155"/>
      <c r="B68" s="156"/>
      <c r="C68" s="182"/>
      <c r="D68" s="182"/>
      <c r="E68" s="158"/>
      <c r="F68" s="159"/>
      <c r="G68" s="160"/>
      <c r="H68" s="161"/>
      <c r="I68" s="162"/>
      <c r="J68" s="163"/>
      <c r="K68" s="161"/>
      <c r="L68" s="164"/>
    </row>
    <row r="69" spans="1:12" s="190" customFormat="1" ht="15.75">
      <c r="A69" s="155"/>
      <c r="B69" s="156"/>
      <c r="C69" s="182"/>
      <c r="D69" s="182"/>
      <c r="E69" s="158"/>
      <c r="F69" s="159"/>
      <c r="G69" s="160"/>
      <c r="H69" s="161"/>
      <c r="I69" s="162"/>
      <c r="J69" s="163"/>
      <c r="K69" s="161"/>
      <c r="L69" s="164"/>
    </row>
    <row r="70" spans="1:12" s="190" customFormat="1" ht="15.75">
      <c r="A70" s="155"/>
      <c r="B70" s="156"/>
      <c r="C70" s="182"/>
      <c r="D70" s="182"/>
      <c r="E70" s="158"/>
      <c r="F70" s="159"/>
      <c r="G70" s="160"/>
      <c r="H70" s="161"/>
      <c r="I70" s="162"/>
      <c r="J70" s="163"/>
      <c r="K70" s="161"/>
      <c r="L70" s="164"/>
    </row>
    <row r="71" spans="1:12" s="190" customFormat="1" ht="15.75">
      <c r="A71" s="155"/>
      <c r="B71" s="156"/>
      <c r="C71" s="182"/>
      <c r="D71" s="182"/>
      <c r="E71" s="158"/>
      <c r="F71" s="159"/>
      <c r="G71" s="160"/>
      <c r="H71" s="161"/>
      <c r="I71" s="162"/>
      <c r="J71" s="163"/>
      <c r="K71" s="161"/>
      <c r="L71" s="164"/>
    </row>
    <row r="72" spans="1:12" s="190" customFormat="1" ht="15.75">
      <c r="A72" s="155"/>
      <c r="B72" s="156"/>
      <c r="C72" s="182"/>
      <c r="D72" s="182"/>
      <c r="E72" s="158"/>
      <c r="F72" s="159"/>
      <c r="G72" s="160"/>
      <c r="H72" s="161"/>
      <c r="I72" s="162"/>
      <c r="J72" s="163"/>
      <c r="K72" s="161"/>
      <c r="L72" s="164"/>
    </row>
    <row r="73" spans="1:12" s="190" customFormat="1" ht="15.75">
      <c r="A73" s="155"/>
      <c r="B73" s="156"/>
      <c r="C73" s="182"/>
      <c r="D73" s="182"/>
      <c r="E73" s="158"/>
      <c r="F73" s="159"/>
      <c r="G73" s="160"/>
      <c r="H73" s="161"/>
      <c r="I73" s="162"/>
      <c r="J73" s="163"/>
      <c r="K73" s="161"/>
      <c r="L73" s="164"/>
    </row>
    <row r="74" spans="1:12" s="190" customFormat="1" ht="15.75">
      <c r="A74" s="155"/>
      <c r="B74" s="156"/>
      <c r="C74" s="182"/>
      <c r="D74" s="182"/>
      <c r="E74" s="158"/>
      <c r="F74" s="159"/>
      <c r="G74" s="160"/>
      <c r="H74" s="161"/>
      <c r="I74" s="162"/>
      <c r="J74" s="163"/>
      <c r="K74" s="161"/>
      <c r="L74" s="164"/>
    </row>
    <row r="75" spans="1:12" s="190" customFormat="1" ht="15.75">
      <c r="A75" s="155"/>
      <c r="B75" s="156"/>
      <c r="C75" s="182"/>
      <c r="D75" s="182"/>
      <c r="E75" s="158"/>
      <c r="F75" s="159"/>
      <c r="G75" s="160"/>
      <c r="H75" s="161"/>
      <c r="I75" s="162"/>
      <c r="J75" s="163"/>
      <c r="K75" s="161"/>
      <c r="L75" s="164"/>
    </row>
    <row r="76" spans="1:12" s="190" customFormat="1" ht="15.75">
      <c r="A76" s="155"/>
      <c r="B76" s="156"/>
      <c r="C76" s="182"/>
      <c r="D76" s="182"/>
      <c r="E76" s="158"/>
      <c r="F76" s="159"/>
      <c r="G76" s="160"/>
      <c r="H76" s="161"/>
      <c r="I76" s="162"/>
      <c r="J76" s="163"/>
      <c r="K76" s="161"/>
      <c r="L76" s="164"/>
    </row>
    <row r="77" spans="1:12" s="190" customFormat="1" ht="15.75">
      <c r="A77" s="155"/>
      <c r="B77" s="156"/>
      <c r="C77" s="182"/>
      <c r="D77" s="182"/>
      <c r="E77" s="158"/>
      <c r="F77" s="159"/>
      <c r="G77" s="160"/>
      <c r="H77" s="161"/>
      <c r="I77" s="162"/>
      <c r="J77" s="163"/>
      <c r="K77" s="161"/>
      <c r="L77" s="164"/>
    </row>
    <row r="78" spans="1:12" s="190" customFormat="1" ht="15.75">
      <c r="A78" s="155"/>
      <c r="B78" s="156"/>
      <c r="C78" s="182"/>
      <c r="D78" s="182"/>
      <c r="E78" s="158"/>
      <c r="F78" s="159"/>
      <c r="G78" s="160"/>
      <c r="H78" s="161"/>
      <c r="I78" s="162"/>
      <c r="J78" s="163"/>
      <c r="K78" s="161"/>
      <c r="L78" s="164"/>
    </row>
    <row r="79" spans="1:12" s="190" customFormat="1" ht="15.75">
      <c r="A79" s="155"/>
      <c r="B79" s="156"/>
      <c r="C79" s="182"/>
      <c r="D79" s="182"/>
      <c r="E79" s="158"/>
      <c r="F79" s="159"/>
      <c r="G79" s="160"/>
      <c r="H79" s="161"/>
      <c r="I79" s="162"/>
      <c r="J79" s="163"/>
      <c r="K79" s="161"/>
      <c r="L79" s="164"/>
    </row>
    <row r="80" spans="1:12" s="190" customFormat="1" ht="15.75">
      <c r="A80" s="155"/>
      <c r="B80" s="156"/>
      <c r="C80" s="182"/>
      <c r="D80" s="182"/>
      <c r="E80" s="158"/>
      <c r="F80" s="159"/>
      <c r="G80" s="160"/>
      <c r="H80" s="161"/>
      <c r="I80" s="162"/>
      <c r="J80" s="163"/>
      <c r="K80" s="161"/>
      <c r="L80" s="164"/>
    </row>
    <row r="81" spans="1:12" s="190" customFormat="1" ht="15.75">
      <c r="A81" s="155"/>
      <c r="B81" s="156"/>
      <c r="C81" s="182"/>
      <c r="D81" s="182"/>
      <c r="E81" s="158"/>
      <c r="F81" s="159"/>
      <c r="G81" s="160"/>
      <c r="H81" s="161"/>
      <c r="I81" s="162"/>
      <c r="J81" s="163"/>
      <c r="K81" s="161"/>
      <c r="L81" s="164"/>
    </row>
    <row r="82" spans="1:12" s="190" customFormat="1" ht="15.75">
      <c r="A82" s="155"/>
      <c r="B82" s="156"/>
      <c r="C82" s="182"/>
      <c r="D82" s="182"/>
      <c r="E82" s="158"/>
      <c r="F82" s="159"/>
      <c r="G82" s="160"/>
      <c r="H82" s="161"/>
      <c r="I82" s="162"/>
      <c r="J82" s="163"/>
      <c r="K82" s="161"/>
      <c r="L82" s="164"/>
    </row>
    <row r="83" spans="1:12" s="190" customFormat="1" ht="15.75">
      <c r="A83" s="155"/>
      <c r="B83" s="156"/>
      <c r="C83" s="182"/>
      <c r="D83" s="182"/>
      <c r="E83" s="158"/>
      <c r="F83" s="159"/>
      <c r="G83" s="160"/>
      <c r="H83" s="161"/>
      <c r="I83" s="162"/>
      <c r="J83" s="163"/>
      <c r="K83" s="161"/>
      <c r="L83" s="164"/>
    </row>
    <row r="84" spans="1:12" s="190" customFormat="1" ht="15.75">
      <c r="A84" s="155"/>
      <c r="B84" s="156"/>
      <c r="C84" s="182"/>
      <c r="D84" s="182"/>
      <c r="E84" s="158"/>
      <c r="F84" s="159"/>
      <c r="G84" s="160"/>
      <c r="H84" s="161"/>
      <c r="I84" s="162"/>
      <c r="J84" s="163"/>
      <c r="K84" s="161"/>
      <c r="L84" s="164"/>
    </row>
    <row r="85" spans="1:12" s="190" customFormat="1" ht="15.75">
      <c r="A85" s="155"/>
      <c r="B85" s="156"/>
      <c r="C85" s="155"/>
      <c r="D85" s="155"/>
      <c r="E85" s="158"/>
      <c r="F85" s="159"/>
      <c r="G85" s="160"/>
      <c r="H85" s="161"/>
      <c r="I85" s="162"/>
      <c r="J85" s="163"/>
      <c r="K85" s="161"/>
      <c r="L85" s="164"/>
    </row>
    <row r="86" spans="1:12" s="190" customFormat="1" ht="15.75">
      <c r="A86" s="155"/>
      <c r="B86" s="156"/>
      <c r="C86" s="182"/>
      <c r="D86" s="182"/>
      <c r="E86" s="158"/>
      <c r="F86" s="159"/>
      <c r="G86" s="160"/>
      <c r="H86" s="161"/>
      <c r="I86" s="162"/>
      <c r="J86" s="163"/>
      <c r="K86" s="161"/>
      <c r="L86" s="164"/>
    </row>
    <row r="87" spans="1:12" s="190" customFormat="1" ht="15.75">
      <c r="A87" s="155"/>
      <c r="B87" s="156"/>
      <c r="C87" s="182"/>
      <c r="D87" s="182"/>
      <c r="E87" s="158"/>
      <c r="F87" s="159"/>
      <c r="G87" s="160"/>
      <c r="H87" s="161"/>
      <c r="I87" s="162"/>
      <c r="J87" s="163"/>
      <c r="K87" s="161"/>
      <c r="L87" s="164"/>
    </row>
    <row r="88" spans="1:12" s="190" customFormat="1" ht="15.75">
      <c r="A88" s="155"/>
      <c r="B88" s="156"/>
      <c r="C88" s="182"/>
      <c r="D88" s="182"/>
      <c r="E88" s="158"/>
      <c r="F88" s="159"/>
      <c r="G88" s="160"/>
      <c r="H88" s="161"/>
      <c r="I88" s="162"/>
      <c r="J88" s="163"/>
      <c r="K88" s="161"/>
      <c r="L88" s="164"/>
    </row>
    <row r="89" spans="1:12" s="190" customFormat="1" ht="15.75">
      <c r="A89" s="155"/>
      <c r="B89" s="156"/>
      <c r="C89" s="182"/>
      <c r="D89" s="182"/>
      <c r="E89" s="158"/>
      <c r="F89" s="159"/>
      <c r="G89" s="160"/>
      <c r="H89" s="161"/>
      <c r="I89" s="162"/>
      <c r="J89" s="163"/>
      <c r="K89" s="161"/>
      <c r="L89" s="164"/>
    </row>
    <row r="90" spans="1:12" s="190" customFormat="1" ht="15.75">
      <c r="A90" s="155"/>
      <c r="B90" s="156"/>
      <c r="C90" s="182"/>
      <c r="D90" s="182"/>
      <c r="E90" s="158"/>
      <c r="F90" s="159"/>
      <c r="G90" s="160"/>
      <c r="H90" s="161"/>
      <c r="I90" s="162"/>
      <c r="J90" s="163"/>
      <c r="K90" s="161"/>
      <c r="L90" s="164"/>
    </row>
    <row r="91" spans="1:12" s="190" customFormat="1" ht="15.75">
      <c r="A91" s="155"/>
      <c r="B91" s="156"/>
      <c r="C91" s="182"/>
      <c r="D91" s="182"/>
      <c r="E91" s="158"/>
      <c r="F91" s="159"/>
      <c r="G91" s="160"/>
      <c r="H91" s="161"/>
      <c r="I91" s="162"/>
      <c r="J91" s="163"/>
      <c r="K91" s="161"/>
      <c r="L91" s="164"/>
    </row>
    <row r="92" spans="1:12" s="190" customFormat="1" ht="15.75">
      <c r="A92" s="155"/>
      <c r="B92" s="156"/>
      <c r="C92" s="182"/>
      <c r="D92" s="182"/>
      <c r="E92" s="158"/>
      <c r="F92" s="159"/>
      <c r="G92" s="160"/>
      <c r="H92" s="161"/>
      <c r="I92" s="162"/>
      <c r="J92" s="163"/>
      <c r="K92" s="161"/>
      <c r="L92" s="164"/>
    </row>
    <row r="93" spans="1:12" s="190" customFormat="1" ht="15.75">
      <c r="A93" s="155"/>
      <c r="B93" s="156"/>
      <c r="C93" s="182"/>
      <c r="D93" s="182"/>
      <c r="E93" s="158"/>
      <c r="F93" s="159"/>
      <c r="G93" s="160"/>
      <c r="H93" s="161"/>
      <c r="I93" s="162"/>
      <c r="J93" s="163"/>
      <c r="K93" s="161"/>
      <c r="L93" s="164"/>
    </row>
    <row r="94" spans="1:12" s="190" customFormat="1" ht="15.75">
      <c r="A94" s="155"/>
      <c r="B94" s="156"/>
      <c r="C94" s="182"/>
      <c r="D94" s="182"/>
      <c r="E94" s="158"/>
      <c r="F94" s="159"/>
      <c r="G94" s="160"/>
      <c r="H94" s="161"/>
      <c r="I94" s="162"/>
      <c r="J94" s="163"/>
      <c r="K94" s="161"/>
      <c r="L94" s="164"/>
    </row>
    <row r="95" spans="1:12" s="190" customFormat="1" ht="15.75">
      <c r="A95" s="155"/>
      <c r="B95" s="156"/>
      <c r="C95" s="155"/>
      <c r="D95" s="155"/>
      <c r="E95" s="158"/>
      <c r="F95" s="159"/>
      <c r="G95" s="160"/>
      <c r="H95" s="161"/>
      <c r="I95" s="162"/>
      <c r="J95" s="163"/>
      <c r="K95" s="161"/>
      <c r="L95" s="164"/>
    </row>
    <row r="96" spans="1:12" s="190" customFormat="1" ht="15.75">
      <c r="A96" s="155"/>
      <c r="B96" s="156"/>
      <c r="C96" s="182"/>
      <c r="D96" s="182"/>
      <c r="E96" s="158"/>
      <c r="F96" s="159"/>
      <c r="G96" s="160"/>
      <c r="H96" s="161"/>
      <c r="I96" s="162"/>
      <c r="J96" s="163"/>
      <c r="K96" s="161"/>
      <c r="L96" s="164"/>
    </row>
    <row r="97" spans="1:12" s="190" customFormat="1" ht="15.75">
      <c r="A97" s="155"/>
      <c r="B97" s="156"/>
      <c r="C97" s="182"/>
      <c r="D97" s="182"/>
      <c r="E97" s="158"/>
      <c r="F97" s="159"/>
      <c r="G97" s="160"/>
      <c r="H97" s="161"/>
      <c r="I97" s="162"/>
      <c r="J97" s="163"/>
      <c r="K97" s="161"/>
      <c r="L97" s="164"/>
    </row>
    <row r="98" spans="1:12" s="190" customFormat="1" ht="15.75">
      <c r="A98" s="155"/>
      <c r="B98" s="156"/>
      <c r="C98" s="182"/>
      <c r="D98" s="182"/>
      <c r="E98" s="158"/>
      <c r="F98" s="159"/>
      <c r="G98" s="160"/>
      <c r="H98" s="161"/>
      <c r="I98" s="162"/>
      <c r="J98" s="163"/>
      <c r="K98" s="161"/>
      <c r="L98" s="164"/>
    </row>
    <row r="99" spans="1:12" s="190" customFormat="1" ht="15.75">
      <c r="A99" s="155"/>
      <c r="B99" s="156"/>
      <c r="C99" s="182"/>
      <c r="D99" s="182"/>
      <c r="E99" s="158"/>
      <c r="F99" s="159"/>
      <c r="G99" s="160"/>
      <c r="H99" s="161"/>
      <c r="I99" s="162"/>
      <c r="J99" s="163"/>
      <c r="K99" s="161"/>
      <c r="L99" s="164"/>
    </row>
    <row r="100" spans="1:12" s="190" customFormat="1" ht="15.75">
      <c r="A100" s="155"/>
      <c r="B100" s="156"/>
      <c r="C100" s="182"/>
      <c r="D100" s="182"/>
      <c r="E100" s="158"/>
      <c r="F100" s="159"/>
      <c r="G100" s="160"/>
      <c r="H100" s="161"/>
      <c r="I100" s="162"/>
      <c r="J100" s="163"/>
      <c r="K100" s="161"/>
      <c r="L100" s="164"/>
    </row>
    <row r="101" spans="1:12" s="190" customFormat="1" ht="15.75">
      <c r="A101" s="155"/>
      <c r="B101" s="156"/>
      <c r="C101" s="182"/>
      <c r="D101" s="182"/>
      <c r="E101" s="158"/>
      <c r="F101" s="159"/>
      <c r="G101" s="160"/>
      <c r="H101" s="161"/>
      <c r="I101" s="162"/>
      <c r="J101" s="163"/>
      <c r="K101" s="161"/>
      <c r="L101" s="164"/>
    </row>
    <row r="102" spans="1:12" s="190" customFormat="1" ht="15.75">
      <c r="A102" s="155"/>
      <c r="B102" s="156"/>
      <c r="C102" s="182"/>
      <c r="D102" s="182"/>
      <c r="E102" s="158"/>
      <c r="F102" s="159"/>
      <c r="G102" s="160"/>
      <c r="H102" s="161"/>
      <c r="I102" s="162"/>
      <c r="J102" s="163"/>
      <c r="K102" s="161"/>
      <c r="L102" s="164"/>
    </row>
    <row r="103" spans="1:12" s="190" customFormat="1" ht="15.75">
      <c r="A103" s="155"/>
      <c r="B103" s="156"/>
      <c r="C103" s="182"/>
      <c r="D103" s="182"/>
      <c r="E103" s="158"/>
      <c r="F103" s="159"/>
      <c r="G103" s="160"/>
      <c r="H103" s="161"/>
      <c r="I103" s="162"/>
      <c r="J103" s="163"/>
      <c r="K103" s="161"/>
      <c r="L103" s="164"/>
    </row>
    <row r="104" spans="1:12" s="190" customFormat="1" ht="15.75">
      <c r="A104" s="155"/>
      <c r="B104" s="156"/>
      <c r="C104" s="182"/>
      <c r="D104" s="182"/>
      <c r="E104" s="158"/>
      <c r="F104" s="159"/>
      <c r="G104" s="160"/>
      <c r="H104" s="161"/>
      <c r="I104" s="162"/>
      <c r="J104" s="163"/>
      <c r="K104" s="161"/>
      <c r="L104" s="164"/>
    </row>
    <row r="105" spans="1:12" s="190" customFormat="1" ht="15.75">
      <c r="A105" s="155"/>
      <c r="B105" s="156"/>
      <c r="C105" s="182"/>
      <c r="D105" s="182"/>
      <c r="E105" s="158"/>
      <c r="F105" s="159"/>
      <c r="G105" s="160"/>
      <c r="H105" s="161"/>
      <c r="I105" s="162"/>
      <c r="J105" s="163"/>
      <c r="K105" s="161"/>
      <c r="L105" s="164"/>
    </row>
    <row r="106" spans="1:12" s="190" customFormat="1" ht="15.75">
      <c r="A106" s="155"/>
      <c r="B106" s="156"/>
      <c r="C106" s="182"/>
      <c r="D106" s="182"/>
      <c r="E106" s="158"/>
      <c r="F106" s="159"/>
      <c r="G106" s="160"/>
      <c r="H106" s="161"/>
      <c r="I106" s="162"/>
      <c r="J106" s="163"/>
      <c r="K106" s="161"/>
      <c r="L106" s="164"/>
    </row>
    <row r="107" spans="1:12" s="190" customFormat="1" ht="15.75">
      <c r="A107" s="155"/>
      <c r="B107" s="156"/>
      <c r="C107" s="182"/>
      <c r="D107" s="182"/>
      <c r="E107" s="158"/>
      <c r="F107" s="159"/>
      <c r="G107" s="160"/>
      <c r="H107" s="161"/>
      <c r="I107" s="162"/>
      <c r="J107" s="163"/>
      <c r="K107" s="161"/>
      <c r="L107" s="164"/>
    </row>
    <row r="108" spans="1:12" s="190" customFormat="1" ht="15.75">
      <c r="A108" s="155"/>
      <c r="B108" s="156"/>
      <c r="C108" s="182"/>
      <c r="D108" s="182"/>
      <c r="E108" s="158"/>
      <c r="F108" s="159"/>
      <c r="G108" s="160"/>
      <c r="H108" s="161"/>
      <c r="I108" s="162"/>
      <c r="J108" s="163"/>
      <c r="K108" s="161"/>
      <c r="L108" s="164"/>
    </row>
    <row r="109" spans="1:12" s="190" customFormat="1" ht="15.75">
      <c r="A109" s="155"/>
      <c r="B109" s="156"/>
      <c r="C109" s="155"/>
      <c r="D109" s="155"/>
      <c r="E109" s="158"/>
      <c r="F109" s="159"/>
      <c r="G109" s="160"/>
      <c r="H109" s="161"/>
      <c r="I109" s="162"/>
      <c r="J109" s="163"/>
      <c r="K109" s="161"/>
      <c r="L109" s="164"/>
    </row>
    <row r="110" spans="1:12" s="190" customFormat="1" ht="15.75">
      <c r="A110" s="155"/>
      <c r="B110" s="156"/>
      <c r="C110" s="182"/>
      <c r="D110" s="182"/>
      <c r="E110" s="158"/>
      <c r="F110" s="159"/>
      <c r="G110" s="160"/>
      <c r="H110" s="161"/>
      <c r="I110" s="162"/>
      <c r="J110" s="163"/>
      <c r="K110" s="161"/>
      <c r="L110" s="164"/>
    </row>
    <row r="111" spans="1:12" s="190" customFormat="1" ht="15.75">
      <c r="A111" s="155"/>
      <c r="B111" s="156"/>
      <c r="C111" s="182"/>
      <c r="D111" s="182"/>
      <c r="E111" s="158"/>
      <c r="F111" s="159"/>
      <c r="G111" s="160"/>
      <c r="H111" s="161"/>
      <c r="I111" s="162"/>
      <c r="J111" s="163"/>
      <c r="K111" s="161"/>
      <c r="L111" s="164"/>
    </row>
    <row r="112" spans="1:12" s="190" customFormat="1" ht="15.75">
      <c r="A112" s="155"/>
      <c r="B112" s="156"/>
      <c r="C112" s="182"/>
      <c r="D112" s="182"/>
      <c r="E112" s="158"/>
      <c r="F112" s="159"/>
      <c r="G112" s="160"/>
      <c r="H112" s="161"/>
      <c r="I112" s="162"/>
      <c r="J112" s="163"/>
      <c r="K112" s="161"/>
      <c r="L112" s="164"/>
    </row>
    <row r="113" spans="1:12" s="190" customFormat="1" ht="15.75">
      <c r="A113" s="155"/>
      <c r="B113" s="156"/>
      <c r="C113" s="182"/>
      <c r="D113" s="182"/>
      <c r="E113" s="158"/>
      <c r="F113" s="159"/>
      <c r="G113" s="160"/>
      <c r="H113" s="161"/>
      <c r="I113" s="162"/>
      <c r="J113" s="163"/>
      <c r="K113" s="161"/>
      <c r="L113" s="164"/>
    </row>
    <row r="114" spans="1:12" s="190" customFormat="1" ht="15.75">
      <c r="A114" s="155"/>
      <c r="B114" s="156"/>
      <c r="C114" s="182"/>
      <c r="D114" s="182"/>
      <c r="E114" s="158"/>
      <c r="F114" s="159"/>
      <c r="G114" s="160"/>
      <c r="H114" s="161"/>
      <c r="I114" s="162"/>
      <c r="J114" s="163"/>
      <c r="K114" s="161"/>
      <c r="L114" s="164"/>
    </row>
    <row r="115" spans="1:12" s="190" customFormat="1" ht="15.75">
      <c r="A115" s="155"/>
      <c r="B115" s="156"/>
      <c r="C115" s="182"/>
      <c r="D115" s="182"/>
      <c r="E115" s="158"/>
      <c r="F115" s="159"/>
      <c r="G115" s="160"/>
      <c r="H115" s="161"/>
      <c r="I115" s="162"/>
      <c r="J115" s="163"/>
      <c r="K115" s="161"/>
      <c r="L115" s="164"/>
    </row>
    <row r="116" spans="1:12" s="190" customFormat="1" ht="15.75">
      <c r="A116" s="155"/>
      <c r="B116" s="156"/>
      <c r="C116" s="182"/>
      <c r="D116" s="182"/>
      <c r="E116" s="158"/>
      <c r="F116" s="159"/>
      <c r="G116" s="160"/>
      <c r="H116" s="161"/>
      <c r="I116" s="162"/>
      <c r="J116" s="163"/>
      <c r="K116" s="161"/>
      <c r="L116" s="164"/>
    </row>
    <row r="117" spans="1:12" s="190" customFormat="1" ht="15.75">
      <c r="A117" s="155"/>
      <c r="B117" s="156"/>
      <c r="C117" s="182"/>
      <c r="D117" s="182"/>
      <c r="E117" s="158"/>
      <c r="F117" s="159"/>
      <c r="G117" s="160"/>
      <c r="H117" s="161"/>
      <c r="I117" s="162"/>
      <c r="J117" s="163"/>
      <c r="K117" s="161"/>
      <c r="L117" s="164"/>
    </row>
    <row r="118" spans="1:12" s="190" customFormat="1" ht="15.75">
      <c r="A118" s="155"/>
      <c r="B118" s="156"/>
      <c r="C118" s="182"/>
      <c r="D118" s="182"/>
      <c r="E118" s="158"/>
      <c r="F118" s="159"/>
      <c r="G118" s="160"/>
      <c r="H118" s="161"/>
      <c r="I118" s="162"/>
      <c r="J118" s="163"/>
      <c r="K118" s="161"/>
      <c r="L118" s="164"/>
    </row>
    <row r="119" spans="1:12" s="190" customFormat="1" ht="15.75">
      <c r="A119" s="155"/>
      <c r="B119" s="156"/>
      <c r="C119" s="182"/>
      <c r="D119" s="182"/>
      <c r="E119" s="158"/>
      <c r="F119" s="159"/>
      <c r="G119" s="160"/>
      <c r="H119" s="161"/>
      <c r="I119" s="162"/>
      <c r="J119" s="163"/>
      <c r="K119" s="161"/>
      <c r="L119" s="164"/>
    </row>
    <row r="120" spans="1:12" s="190" customFormat="1" ht="15.75">
      <c r="A120" s="155"/>
      <c r="B120" s="156"/>
      <c r="C120" s="155"/>
      <c r="D120" s="155"/>
      <c r="E120" s="158"/>
      <c r="F120" s="159"/>
      <c r="G120" s="160"/>
      <c r="H120" s="161"/>
      <c r="I120" s="162"/>
      <c r="J120" s="163"/>
      <c r="K120" s="161"/>
      <c r="L120" s="164"/>
    </row>
    <row r="121" spans="1:12" s="190" customFormat="1" ht="15.75">
      <c r="A121" s="155"/>
      <c r="B121" s="156"/>
      <c r="C121" s="182"/>
      <c r="D121" s="182"/>
      <c r="E121" s="158"/>
      <c r="F121" s="159"/>
      <c r="G121" s="160"/>
      <c r="H121" s="161"/>
      <c r="I121" s="162"/>
      <c r="J121" s="163"/>
      <c r="K121" s="161"/>
      <c r="L121" s="164"/>
    </row>
    <row r="122" spans="1:12" s="190" customFormat="1" ht="15.75">
      <c r="A122" s="155"/>
      <c r="B122" s="156"/>
      <c r="C122" s="182"/>
      <c r="D122" s="182"/>
      <c r="E122" s="158"/>
      <c r="F122" s="159"/>
      <c r="G122" s="160"/>
      <c r="H122" s="161"/>
      <c r="I122" s="162"/>
      <c r="J122" s="163"/>
      <c r="K122" s="161"/>
      <c r="L122" s="164"/>
    </row>
    <row r="123" spans="1:12" s="190" customFormat="1" ht="15.75">
      <c r="A123" s="155"/>
      <c r="B123" s="156"/>
      <c r="C123" s="182"/>
      <c r="D123" s="182"/>
      <c r="E123" s="158"/>
      <c r="F123" s="159"/>
      <c r="G123" s="160"/>
      <c r="H123" s="161"/>
      <c r="I123" s="162"/>
      <c r="J123" s="163"/>
      <c r="K123" s="161"/>
      <c r="L123" s="164"/>
    </row>
    <row r="124" spans="1:12" s="190" customFormat="1" ht="15.75">
      <c r="A124" s="155"/>
      <c r="B124" s="156"/>
      <c r="C124" s="182"/>
      <c r="D124" s="182"/>
      <c r="E124" s="158"/>
      <c r="F124" s="159"/>
      <c r="G124" s="160"/>
      <c r="H124" s="161"/>
      <c r="I124" s="162"/>
      <c r="J124" s="163"/>
      <c r="K124" s="161"/>
      <c r="L124" s="164"/>
    </row>
    <row r="125" spans="1:12" s="190" customFormat="1" ht="15.75">
      <c r="A125" s="155"/>
      <c r="B125" s="156"/>
      <c r="C125" s="182"/>
      <c r="D125" s="182"/>
      <c r="E125" s="158"/>
      <c r="F125" s="159"/>
      <c r="G125" s="160"/>
      <c r="H125" s="161"/>
      <c r="I125" s="162"/>
      <c r="J125" s="163"/>
      <c r="K125" s="161"/>
      <c r="L125" s="164"/>
    </row>
    <row r="126" spans="1:12" s="190" customFormat="1" ht="15.75">
      <c r="A126" s="155"/>
      <c r="B126" s="156"/>
      <c r="C126" s="182"/>
      <c r="D126" s="182"/>
      <c r="E126" s="158"/>
      <c r="F126" s="159"/>
      <c r="G126" s="160"/>
      <c r="H126" s="161"/>
      <c r="I126" s="162"/>
      <c r="J126" s="163"/>
      <c r="K126" s="161"/>
      <c r="L126" s="164"/>
    </row>
    <row r="127" spans="1:12" s="190" customFormat="1" ht="15.75">
      <c r="A127" s="155"/>
      <c r="B127" s="156"/>
      <c r="C127" s="182"/>
      <c r="D127" s="182"/>
      <c r="E127" s="158"/>
      <c r="F127" s="159"/>
      <c r="G127" s="160"/>
      <c r="H127" s="161"/>
      <c r="I127" s="162"/>
      <c r="J127" s="163"/>
      <c r="K127" s="161"/>
      <c r="L127" s="164"/>
    </row>
    <row r="128" spans="1:12" s="190" customFormat="1" ht="15.75">
      <c r="A128" s="155"/>
      <c r="B128" s="156"/>
      <c r="C128" s="182"/>
      <c r="D128" s="182"/>
      <c r="E128" s="158"/>
      <c r="F128" s="159"/>
      <c r="G128" s="160"/>
      <c r="H128" s="161"/>
      <c r="I128" s="162"/>
      <c r="J128" s="163"/>
      <c r="K128" s="161"/>
      <c r="L128" s="164"/>
    </row>
    <row r="129" spans="1:12" s="190" customFormat="1" ht="15.75">
      <c r="A129" s="155"/>
      <c r="B129" s="156"/>
      <c r="C129" s="182"/>
      <c r="D129" s="182"/>
      <c r="E129" s="158"/>
      <c r="F129" s="159"/>
      <c r="G129" s="160"/>
      <c r="H129" s="161"/>
      <c r="I129" s="162"/>
      <c r="J129" s="163"/>
      <c r="K129" s="161"/>
      <c r="L129" s="164"/>
    </row>
    <row r="130" spans="1:12" s="190" customFormat="1" ht="15.75">
      <c r="A130" s="155"/>
      <c r="B130" s="156"/>
      <c r="C130" s="182"/>
      <c r="D130" s="182"/>
      <c r="E130" s="158"/>
      <c r="F130" s="159"/>
      <c r="G130" s="160"/>
      <c r="H130" s="161"/>
      <c r="I130" s="162"/>
      <c r="J130" s="163"/>
      <c r="K130" s="161"/>
      <c r="L130" s="164"/>
    </row>
    <row r="131" spans="1:12" s="190" customFormat="1" ht="15.75">
      <c r="A131" s="155"/>
      <c r="B131" s="156"/>
      <c r="C131" s="155"/>
      <c r="D131" s="155"/>
      <c r="E131" s="158"/>
      <c r="F131" s="159"/>
      <c r="G131" s="160"/>
      <c r="H131" s="161"/>
      <c r="I131" s="162"/>
      <c r="J131" s="163"/>
      <c r="K131" s="161"/>
      <c r="L131" s="164"/>
    </row>
    <row r="132" spans="1:12" s="190" customFormat="1" ht="15.75">
      <c r="A132" s="155"/>
      <c r="B132" s="156"/>
      <c r="C132" s="182"/>
      <c r="D132" s="182"/>
      <c r="E132" s="158"/>
      <c r="F132" s="159"/>
      <c r="G132" s="160"/>
      <c r="H132" s="161"/>
      <c r="I132" s="162"/>
      <c r="J132" s="163"/>
      <c r="K132" s="161"/>
      <c r="L132" s="164"/>
    </row>
    <row r="133" spans="1:12" s="190" customFormat="1" ht="15.75">
      <c r="A133" s="155"/>
      <c r="B133" s="156"/>
      <c r="C133" s="182"/>
      <c r="D133" s="182"/>
      <c r="E133" s="158"/>
      <c r="F133" s="159"/>
      <c r="G133" s="160"/>
      <c r="H133" s="161"/>
      <c r="I133" s="162"/>
      <c r="J133" s="163"/>
      <c r="K133" s="161"/>
      <c r="L133" s="164"/>
    </row>
    <row r="134" spans="1:12" s="190" customFormat="1" ht="15.75">
      <c r="A134" s="155"/>
      <c r="B134" s="156"/>
      <c r="C134" s="182"/>
      <c r="D134" s="182"/>
      <c r="E134" s="158"/>
      <c r="F134" s="159"/>
      <c r="G134" s="160"/>
      <c r="H134" s="161"/>
      <c r="I134" s="162"/>
      <c r="J134" s="163"/>
      <c r="K134" s="161"/>
      <c r="L134" s="164"/>
    </row>
    <row r="135" spans="1:12" s="190" customFormat="1" ht="15.75">
      <c r="A135" s="155"/>
      <c r="B135" s="156"/>
      <c r="C135" s="182"/>
      <c r="D135" s="182"/>
      <c r="E135" s="158"/>
      <c r="F135" s="159"/>
      <c r="G135" s="160"/>
      <c r="H135" s="161"/>
      <c r="I135" s="162"/>
      <c r="J135" s="163"/>
      <c r="K135" s="161"/>
      <c r="L135" s="164"/>
    </row>
    <row r="136" spans="1:12" s="190" customFormat="1" ht="15.75">
      <c r="A136" s="155"/>
      <c r="B136" s="156"/>
      <c r="C136" s="182"/>
      <c r="D136" s="182"/>
      <c r="E136" s="158"/>
      <c r="F136" s="159"/>
      <c r="G136" s="160"/>
      <c r="H136" s="161"/>
      <c r="I136" s="162"/>
      <c r="J136" s="163"/>
      <c r="K136" s="161"/>
      <c r="L136" s="164"/>
    </row>
    <row r="137" spans="1:12" s="190" customFormat="1" ht="15.75">
      <c r="A137" s="155"/>
      <c r="B137" s="156"/>
      <c r="C137" s="182"/>
      <c r="D137" s="182"/>
      <c r="E137" s="158"/>
      <c r="F137" s="159"/>
      <c r="G137" s="160"/>
      <c r="H137" s="161"/>
      <c r="I137" s="162"/>
      <c r="J137" s="163"/>
      <c r="K137" s="161"/>
      <c r="L137" s="164"/>
    </row>
    <row r="138" spans="1:12" s="190" customFormat="1" ht="15.75">
      <c r="A138" s="155"/>
      <c r="B138" s="156"/>
      <c r="C138" s="182"/>
      <c r="D138" s="182"/>
      <c r="E138" s="158"/>
      <c r="F138" s="159"/>
      <c r="G138" s="160"/>
      <c r="H138" s="161"/>
      <c r="I138" s="162"/>
      <c r="J138" s="163"/>
      <c r="K138" s="161"/>
      <c r="L138" s="164"/>
    </row>
    <row r="139" spans="1:12" s="190" customFormat="1" ht="15.75">
      <c r="A139" s="155"/>
      <c r="B139" s="156"/>
      <c r="C139" s="155"/>
      <c r="D139" s="155"/>
      <c r="E139" s="158"/>
      <c r="F139" s="159"/>
      <c r="G139" s="191"/>
      <c r="H139" s="161"/>
      <c r="I139" s="162"/>
      <c r="J139" s="163"/>
      <c r="K139" s="161"/>
      <c r="L139" s="164"/>
    </row>
    <row r="140" spans="1:12" s="190" customFormat="1" ht="15.75">
      <c r="A140" s="155"/>
      <c r="B140" s="156"/>
      <c r="C140" s="155"/>
      <c r="D140" s="155"/>
      <c r="E140" s="158"/>
      <c r="F140" s="159"/>
      <c r="G140" s="191"/>
      <c r="H140" s="161"/>
      <c r="I140" s="162"/>
      <c r="J140" s="163"/>
      <c r="K140" s="161"/>
      <c r="L140" s="164"/>
    </row>
    <row r="141" spans="1:12" s="190" customFormat="1" ht="15.75">
      <c r="A141" s="155"/>
      <c r="B141" s="156"/>
      <c r="C141" s="182"/>
      <c r="D141" s="182"/>
      <c r="E141" s="158"/>
      <c r="F141" s="159"/>
      <c r="G141" s="160"/>
      <c r="H141" s="161"/>
      <c r="I141" s="162"/>
      <c r="J141" s="163"/>
      <c r="K141" s="161"/>
      <c r="L141" s="164"/>
    </row>
    <row r="142" spans="1:12" s="190" customFormat="1" ht="15.75">
      <c r="A142" s="155"/>
      <c r="B142" s="156"/>
      <c r="C142" s="182"/>
      <c r="D142" s="182"/>
      <c r="E142" s="158"/>
      <c r="F142" s="159"/>
      <c r="G142" s="160"/>
      <c r="H142" s="161"/>
      <c r="I142" s="162"/>
      <c r="J142" s="163"/>
      <c r="K142" s="161"/>
      <c r="L142" s="164"/>
    </row>
    <row r="143" spans="1:12" s="190" customFormat="1" ht="15.75">
      <c r="A143" s="155"/>
      <c r="B143" s="156"/>
      <c r="C143" s="182"/>
      <c r="D143" s="182"/>
      <c r="E143" s="158"/>
      <c r="F143" s="159"/>
      <c r="G143" s="160"/>
      <c r="H143" s="161"/>
      <c r="I143" s="162"/>
      <c r="J143" s="163"/>
      <c r="K143" s="161"/>
      <c r="L143" s="164"/>
    </row>
    <row r="144" spans="1:12" s="190" customFormat="1" ht="15.75">
      <c r="A144" s="155"/>
      <c r="B144" s="156"/>
      <c r="C144" s="182"/>
      <c r="D144" s="182"/>
      <c r="E144" s="158"/>
      <c r="F144" s="159"/>
      <c r="G144" s="160"/>
      <c r="H144" s="161"/>
      <c r="I144" s="162"/>
      <c r="J144" s="163"/>
      <c r="K144" s="161"/>
      <c r="L144" s="164"/>
    </row>
    <row r="145" spans="1:12" s="190" customFormat="1" ht="15.75">
      <c r="A145" s="155"/>
      <c r="B145" s="156"/>
      <c r="C145" s="182"/>
      <c r="D145" s="182"/>
      <c r="E145" s="158"/>
      <c r="F145" s="159"/>
      <c r="G145" s="160"/>
      <c r="H145" s="161"/>
      <c r="I145" s="162"/>
      <c r="J145" s="163"/>
      <c r="K145" s="161"/>
      <c r="L145" s="164"/>
    </row>
    <row r="146" spans="1:12" s="190" customFormat="1" ht="15.75">
      <c r="A146" s="155"/>
      <c r="B146" s="156"/>
      <c r="C146" s="182"/>
      <c r="D146" s="182"/>
      <c r="E146" s="158"/>
      <c r="F146" s="159"/>
      <c r="G146" s="160"/>
      <c r="H146" s="161"/>
      <c r="I146" s="162"/>
      <c r="J146" s="163"/>
      <c r="K146" s="161"/>
      <c r="L146" s="164"/>
    </row>
    <row r="147" spans="1:12" s="190" customFormat="1" ht="15.75">
      <c r="A147" s="155"/>
      <c r="B147" s="156"/>
      <c r="C147" s="182"/>
      <c r="D147" s="182"/>
      <c r="E147" s="158"/>
      <c r="F147" s="159"/>
      <c r="G147" s="160"/>
      <c r="H147" s="161"/>
      <c r="I147" s="162"/>
      <c r="J147" s="163"/>
      <c r="K147" s="161"/>
      <c r="L147" s="164"/>
    </row>
    <row r="148" spans="1:12" s="190" customFormat="1" ht="15.75">
      <c r="A148" s="155"/>
      <c r="B148" s="156"/>
      <c r="C148" s="182"/>
      <c r="D148" s="182"/>
      <c r="E148" s="158"/>
      <c r="F148" s="159"/>
      <c r="G148" s="160"/>
      <c r="H148" s="161"/>
      <c r="I148" s="162"/>
      <c r="J148" s="163"/>
      <c r="K148" s="161"/>
      <c r="L148" s="164"/>
    </row>
    <row r="149" spans="1:12" s="190" customFormat="1" ht="15.75">
      <c r="A149" s="155"/>
      <c r="B149" s="156"/>
      <c r="C149" s="182"/>
      <c r="D149" s="182"/>
      <c r="E149" s="158"/>
      <c r="F149" s="159"/>
      <c r="G149" s="160"/>
      <c r="H149" s="161"/>
      <c r="I149" s="162"/>
      <c r="J149" s="163"/>
      <c r="K149" s="161"/>
      <c r="L149" s="164"/>
    </row>
    <row r="150" spans="1:12" s="190" customFormat="1" ht="15.75">
      <c r="A150" s="155"/>
      <c r="B150" s="156"/>
      <c r="C150" s="182"/>
      <c r="D150" s="182"/>
      <c r="E150" s="158"/>
      <c r="F150" s="159"/>
      <c r="G150" s="160"/>
      <c r="H150" s="161"/>
      <c r="I150" s="162"/>
      <c r="J150" s="163"/>
      <c r="K150" s="161"/>
      <c r="L150" s="164"/>
    </row>
    <row r="151" spans="1:12" s="190" customFormat="1" ht="15.75">
      <c r="A151" s="155"/>
      <c r="B151" s="156"/>
      <c r="C151" s="182"/>
      <c r="D151" s="182"/>
      <c r="E151" s="158"/>
      <c r="F151" s="159"/>
      <c r="G151" s="160"/>
      <c r="H151" s="161"/>
      <c r="I151" s="162"/>
      <c r="J151" s="163"/>
      <c r="K151" s="161"/>
      <c r="L151" s="164"/>
    </row>
    <row r="152" spans="1:12" s="190" customFormat="1" ht="15.75">
      <c r="A152" s="155"/>
      <c r="B152" s="156"/>
      <c r="C152" s="182"/>
      <c r="D152" s="182"/>
      <c r="E152" s="158"/>
      <c r="F152" s="159"/>
      <c r="G152" s="160"/>
      <c r="H152" s="161"/>
      <c r="I152" s="162"/>
      <c r="J152" s="163"/>
      <c r="K152" s="161"/>
      <c r="L152" s="164"/>
    </row>
    <row r="153" spans="1:12" s="190" customFormat="1" ht="15.75">
      <c r="A153" s="155"/>
      <c r="B153" s="156"/>
      <c r="C153" s="182"/>
      <c r="D153" s="182"/>
      <c r="E153" s="158"/>
      <c r="F153" s="159"/>
      <c r="G153" s="160"/>
      <c r="H153" s="161"/>
      <c r="I153" s="162"/>
      <c r="J153" s="163"/>
      <c r="K153" s="161"/>
      <c r="L153" s="164"/>
    </row>
    <row r="154" spans="1:12" s="190" customFormat="1" ht="15.75">
      <c r="A154" s="155"/>
      <c r="B154" s="156"/>
      <c r="C154" s="182"/>
      <c r="D154" s="182"/>
      <c r="E154" s="158"/>
      <c r="F154" s="159"/>
      <c r="G154" s="160"/>
      <c r="H154" s="161"/>
      <c r="I154" s="162"/>
      <c r="J154" s="163"/>
      <c r="K154" s="161"/>
      <c r="L154" s="164"/>
    </row>
    <row r="155" spans="1:12" s="190" customFormat="1" ht="15.75">
      <c r="A155" s="155"/>
      <c r="B155" s="156"/>
      <c r="C155" s="182"/>
      <c r="D155" s="182"/>
      <c r="E155" s="158"/>
      <c r="F155" s="159"/>
      <c r="G155" s="160"/>
      <c r="H155" s="161"/>
      <c r="I155" s="162"/>
      <c r="J155" s="163"/>
      <c r="K155" s="161"/>
      <c r="L155" s="164"/>
    </row>
    <row r="156" spans="1:12" s="190" customFormat="1" ht="15.75">
      <c r="A156" s="155"/>
      <c r="B156" s="156"/>
      <c r="C156" s="182"/>
      <c r="D156" s="182"/>
      <c r="E156" s="158"/>
      <c r="F156" s="159"/>
      <c r="G156" s="160"/>
      <c r="H156" s="161"/>
      <c r="I156" s="162"/>
      <c r="J156" s="163"/>
      <c r="K156" s="161"/>
      <c r="L156" s="164"/>
    </row>
    <row r="157" spans="1:12" s="190" customFormat="1" ht="15.75">
      <c r="A157" s="155"/>
      <c r="B157" s="156"/>
      <c r="C157" s="182"/>
      <c r="D157" s="182"/>
      <c r="E157" s="158"/>
      <c r="F157" s="159"/>
      <c r="G157" s="160"/>
      <c r="H157" s="161"/>
      <c r="I157" s="162"/>
      <c r="J157" s="163"/>
      <c r="K157" s="161"/>
      <c r="L157" s="164"/>
    </row>
    <row r="158" spans="1:12" s="190" customFormat="1" ht="15.75">
      <c r="A158" s="155"/>
      <c r="B158" s="156"/>
      <c r="C158" s="182"/>
      <c r="D158" s="182"/>
      <c r="E158" s="158"/>
      <c r="F158" s="159"/>
      <c r="G158" s="160"/>
      <c r="H158" s="161"/>
      <c r="I158" s="162"/>
      <c r="J158" s="163"/>
      <c r="K158" s="161"/>
      <c r="L158" s="164"/>
    </row>
    <row r="159" spans="1:12" s="190" customFormat="1" ht="15.75">
      <c r="A159" s="155"/>
      <c r="B159" s="156"/>
      <c r="C159" s="182"/>
      <c r="D159" s="182"/>
      <c r="E159" s="158"/>
      <c r="F159" s="159"/>
      <c r="G159" s="160"/>
      <c r="H159" s="161"/>
      <c r="I159" s="162"/>
      <c r="J159" s="163"/>
      <c r="K159" s="161"/>
      <c r="L159" s="164"/>
    </row>
    <row r="160" spans="1:12" s="190" customFormat="1" ht="15.75">
      <c r="A160" s="155"/>
      <c r="B160" s="156"/>
      <c r="C160" s="182"/>
      <c r="D160" s="182"/>
      <c r="E160" s="158"/>
      <c r="F160" s="159"/>
      <c r="G160" s="160"/>
      <c r="H160" s="161"/>
      <c r="I160" s="162"/>
      <c r="J160" s="163"/>
      <c r="K160" s="161"/>
      <c r="L160" s="164"/>
    </row>
    <row r="161" spans="1:12" s="190" customFormat="1" ht="15.75">
      <c r="A161" s="155"/>
      <c r="B161" s="156"/>
      <c r="C161" s="182"/>
      <c r="D161" s="182"/>
      <c r="E161" s="158"/>
      <c r="F161" s="159"/>
      <c r="G161" s="160"/>
      <c r="H161" s="161"/>
      <c r="I161" s="162"/>
      <c r="J161" s="163"/>
      <c r="K161" s="161"/>
      <c r="L161" s="164"/>
    </row>
    <row r="162" spans="1:12" s="190" customFormat="1" ht="15.75">
      <c r="A162" s="155"/>
      <c r="B162" s="156"/>
      <c r="C162" s="182"/>
      <c r="D162" s="182"/>
      <c r="E162" s="158"/>
      <c r="F162" s="159"/>
      <c r="G162" s="160"/>
      <c r="H162" s="161"/>
      <c r="I162" s="162"/>
      <c r="J162" s="163"/>
      <c r="K162" s="161"/>
      <c r="L162" s="164"/>
    </row>
    <row r="163" spans="1:12" s="190" customFormat="1" ht="15.75">
      <c r="A163" s="155"/>
      <c r="B163" s="156"/>
      <c r="C163" s="182"/>
      <c r="D163" s="182"/>
      <c r="E163" s="158"/>
      <c r="F163" s="159"/>
      <c r="G163" s="160"/>
      <c r="H163" s="161"/>
      <c r="I163" s="162"/>
      <c r="J163" s="163"/>
      <c r="K163" s="161"/>
      <c r="L163" s="164"/>
    </row>
    <row r="164" spans="1:12" s="190" customFormat="1" ht="15.75">
      <c r="A164" s="155"/>
      <c r="B164" s="156"/>
      <c r="C164" s="182"/>
      <c r="D164" s="182"/>
      <c r="E164" s="158"/>
      <c r="F164" s="159"/>
      <c r="G164" s="160"/>
      <c r="H164" s="161"/>
      <c r="I164" s="162"/>
      <c r="J164" s="163"/>
      <c r="K164" s="161"/>
      <c r="L164" s="164"/>
    </row>
    <row r="165" spans="1:12" s="190" customFormat="1" ht="15.75">
      <c r="A165" s="155"/>
      <c r="B165" s="156"/>
      <c r="C165" s="182"/>
      <c r="D165" s="182"/>
      <c r="E165" s="158"/>
      <c r="F165" s="159"/>
      <c r="G165" s="160"/>
      <c r="H165" s="161"/>
      <c r="I165" s="162"/>
      <c r="J165" s="163"/>
      <c r="K165" s="161"/>
      <c r="L165" s="164"/>
    </row>
    <row r="166" spans="1:12" s="190" customFormat="1" ht="15.75">
      <c r="A166" s="155"/>
      <c r="B166" s="156"/>
      <c r="C166" s="182"/>
      <c r="D166" s="182"/>
      <c r="E166" s="158"/>
      <c r="F166" s="159"/>
      <c r="G166" s="160"/>
      <c r="H166" s="161"/>
      <c r="I166" s="162"/>
      <c r="J166" s="163"/>
      <c r="K166" s="161"/>
      <c r="L166" s="164"/>
    </row>
    <row r="167" spans="1:12" s="190" customFormat="1" ht="15.75">
      <c r="A167" s="155"/>
      <c r="B167" s="156"/>
      <c r="C167" s="182"/>
      <c r="D167" s="182"/>
      <c r="E167" s="158"/>
      <c r="F167" s="159"/>
      <c r="G167" s="160"/>
      <c r="H167" s="161"/>
      <c r="I167" s="162"/>
      <c r="J167" s="163"/>
      <c r="K167" s="161"/>
      <c r="L167" s="164"/>
    </row>
    <row r="168" spans="1:12" s="190" customFormat="1" ht="15.75">
      <c r="A168" s="155"/>
      <c r="B168" s="156"/>
      <c r="C168" s="182"/>
      <c r="D168" s="182"/>
      <c r="E168" s="158"/>
      <c r="F168" s="159"/>
      <c r="G168" s="160"/>
      <c r="H168" s="161"/>
      <c r="I168" s="162"/>
      <c r="J168" s="163"/>
      <c r="K168" s="161"/>
      <c r="L168" s="164"/>
    </row>
    <row r="169" spans="1:12" s="190" customFormat="1" ht="15.75">
      <c r="A169" s="155"/>
      <c r="B169" s="156"/>
      <c r="C169" s="182"/>
      <c r="D169" s="182"/>
      <c r="E169" s="158"/>
      <c r="F169" s="159"/>
      <c r="G169" s="160"/>
      <c r="H169" s="161"/>
      <c r="I169" s="162"/>
      <c r="J169" s="163"/>
      <c r="K169" s="161"/>
      <c r="L169" s="164"/>
    </row>
    <row r="170" spans="1:12" s="190" customFormat="1" ht="15.75">
      <c r="A170" s="155"/>
      <c r="B170" s="156"/>
      <c r="C170" s="182"/>
      <c r="D170" s="182"/>
      <c r="E170" s="158"/>
      <c r="F170" s="159"/>
      <c r="G170" s="160"/>
      <c r="H170" s="161"/>
      <c r="I170" s="162"/>
      <c r="J170" s="163"/>
      <c r="K170" s="161"/>
      <c r="L170" s="164"/>
    </row>
    <row r="171" spans="1:12" s="190" customFormat="1" ht="15.75">
      <c r="A171" s="155"/>
      <c r="B171" s="156"/>
      <c r="C171" s="182"/>
      <c r="D171" s="182"/>
      <c r="E171" s="158"/>
      <c r="F171" s="159"/>
      <c r="G171" s="160"/>
      <c r="H171" s="161"/>
      <c r="I171" s="162"/>
      <c r="J171" s="163"/>
      <c r="K171" s="161"/>
      <c r="L171" s="164"/>
    </row>
    <row r="172" spans="1:12" s="190" customFormat="1" ht="15.75">
      <c r="A172" s="155"/>
      <c r="B172" s="156"/>
      <c r="C172" s="182"/>
      <c r="D172" s="182"/>
      <c r="E172" s="158"/>
      <c r="F172" s="159"/>
      <c r="G172" s="160"/>
      <c r="H172" s="161"/>
      <c r="I172" s="162"/>
      <c r="J172" s="163"/>
      <c r="K172" s="161"/>
      <c r="L172" s="164"/>
    </row>
    <row r="173" spans="1:12" s="190" customFormat="1" ht="15.75">
      <c r="A173" s="155"/>
      <c r="B173" s="156"/>
      <c r="C173" s="182"/>
      <c r="D173" s="182"/>
      <c r="E173" s="158"/>
      <c r="F173" s="159"/>
      <c r="G173" s="160"/>
      <c r="H173" s="161"/>
      <c r="I173" s="162"/>
      <c r="J173" s="163"/>
      <c r="K173" s="161"/>
      <c r="L173" s="164"/>
    </row>
    <row r="174" spans="1:12" s="190" customFormat="1" ht="15.75">
      <c r="A174" s="155"/>
      <c r="B174" s="156"/>
      <c r="C174" s="182"/>
      <c r="D174" s="182"/>
      <c r="E174" s="158"/>
      <c r="F174" s="159"/>
      <c r="G174" s="160"/>
      <c r="H174" s="161"/>
      <c r="I174" s="162"/>
      <c r="J174" s="163"/>
      <c r="K174" s="161"/>
      <c r="L174" s="164"/>
    </row>
    <row r="175" spans="1:12" s="190" customFormat="1" ht="15.75">
      <c r="A175" s="155"/>
      <c r="B175" s="156"/>
      <c r="C175" s="182"/>
      <c r="D175" s="182"/>
      <c r="E175" s="158"/>
      <c r="F175" s="159"/>
      <c r="G175" s="160"/>
      <c r="H175" s="161"/>
      <c r="I175" s="162"/>
      <c r="J175" s="163"/>
      <c r="K175" s="161"/>
      <c r="L175" s="164"/>
    </row>
    <row r="176" spans="1:12" s="190" customFormat="1" ht="15.75">
      <c r="A176" s="155"/>
      <c r="B176" s="156"/>
      <c r="C176" s="182"/>
      <c r="D176" s="182"/>
      <c r="E176" s="158"/>
      <c r="F176" s="159"/>
      <c r="G176" s="160"/>
      <c r="H176" s="161"/>
      <c r="I176" s="162"/>
      <c r="J176" s="163"/>
      <c r="K176" s="161"/>
      <c r="L176" s="164"/>
    </row>
    <row r="177" spans="1:12" s="190" customFormat="1" ht="15.75">
      <c r="A177" s="155"/>
      <c r="B177" s="156"/>
      <c r="C177" s="182"/>
      <c r="D177" s="182"/>
      <c r="E177" s="158"/>
      <c r="F177" s="159"/>
      <c r="G177" s="160"/>
      <c r="H177" s="161"/>
      <c r="I177" s="162"/>
      <c r="J177" s="163"/>
      <c r="K177" s="161"/>
      <c r="L177" s="164"/>
    </row>
    <row r="178" spans="1:12" s="190" customFormat="1" ht="15.75">
      <c r="A178" s="155"/>
      <c r="B178" s="156"/>
      <c r="C178" s="155"/>
      <c r="D178" s="155"/>
      <c r="E178" s="158"/>
      <c r="F178" s="159"/>
      <c r="G178" s="191"/>
      <c r="H178" s="161"/>
      <c r="I178" s="162"/>
      <c r="J178" s="163"/>
      <c r="K178" s="161"/>
      <c r="L178" s="164"/>
    </row>
    <row r="179" spans="1:12" s="190" customFormat="1" ht="15.75">
      <c r="A179" s="155"/>
      <c r="B179" s="156"/>
      <c r="C179" s="155"/>
      <c r="D179" s="155"/>
      <c r="E179" s="158"/>
      <c r="F179" s="159"/>
      <c r="G179" s="191"/>
      <c r="H179" s="161"/>
      <c r="I179" s="162"/>
      <c r="J179" s="163"/>
      <c r="K179" s="161"/>
      <c r="L179" s="164"/>
    </row>
    <row r="180" spans="1:12" s="190" customFormat="1" ht="15.75">
      <c r="A180" s="155"/>
      <c r="B180" s="156"/>
      <c r="C180" s="155"/>
      <c r="D180" s="155"/>
      <c r="E180" s="158"/>
      <c r="F180" s="159"/>
      <c r="G180" s="191"/>
      <c r="H180" s="161"/>
      <c r="I180" s="162"/>
      <c r="J180" s="163"/>
      <c r="K180" s="161"/>
      <c r="L180" s="164"/>
    </row>
    <row r="181" spans="1:12" s="190" customFormat="1" ht="15.75">
      <c r="A181" s="155"/>
      <c r="B181" s="156"/>
      <c r="C181" s="182"/>
      <c r="D181" s="182"/>
      <c r="E181" s="158"/>
      <c r="F181" s="159"/>
      <c r="G181" s="160"/>
      <c r="H181" s="161"/>
      <c r="I181" s="162"/>
      <c r="J181" s="163"/>
      <c r="K181" s="161"/>
      <c r="L181" s="164"/>
    </row>
    <row r="182" spans="1:12" s="190" customFormat="1" ht="15.75">
      <c r="A182" s="155"/>
      <c r="B182" s="156"/>
      <c r="C182" s="182"/>
      <c r="D182" s="182"/>
      <c r="E182" s="158"/>
      <c r="F182" s="159"/>
      <c r="G182" s="160"/>
      <c r="H182" s="161"/>
      <c r="I182" s="162"/>
      <c r="J182" s="163"/>
      <c r="K182" s="161"/>
      <c r="L182" s="164"/>
    </row>
    <row r="183" spans="1:12" s="190" customFormat="1" ht="15.75">
      <c r="A183" s="155"/>
      <c r="B183" s="156"/>
      <c r="C183" s="182"/>
      <c r="D183" s="182"/>
      <c r="E183" s="158"/>
      <c r="F183" s="159"/>
      <c r="G183" s="160"/>
      <c r="H183" s="161"/>
      <c r="I183" s="162"/>
      <c r="J183" s="163"/>
      <c r="K183" s="161"/>
      <c r="L183" s="164"/>
    </row>
    <row r="184" spans="1:12" s="190" customFormat="1" ht="15.75">
      <c r="A184" s="155"/>
      <c r="B184" s="156"/>
      <c r="C184" s="182"/>
      <c r="D184" s="182"/>
      <c r="E184" s="158"/>
      <c r="F184" s="159"/>
      <c r="G184" s="160"/>
      <c r="H184" s="161"/>
      <c r="I184" s="162"/>
      <c r="J184" s="163"/>
      <c r="K184" s="161"/>
      <c r="L184" s="164"/>
    </row>
    <row r="185" spans="1:12" s="190" customFormat="1" ht="15.75">
      <c r="A185" s="155"/>
      <c r="B185" s="156"/>
      <c r="C185" s="182"/>
      <c r="D185" s="182"/>
      <c r="E185" s="158"/>
      <c r="F185" s="159"/>
      <c r="G185" s="160"/>
      <c r="H185" s="161"/>
      <c r="I185" s="162"/>
      <c r="J185" s="163"/>
      <c r="K185" s="161"/>
      <c r="L185" s="164"/>
    </row>
    <row r="186" spans="1:12" s="190" customFormat="1" ht="15.75">
      <c r="A186" s="155"/>
      <c r="B186" s="156"/>
      <c r="C186" s="182"/>
      <c r="D186" s="182"/>
      <c r="E186" s="158"/>
      <c r="F186" s="159"/>
      <c r="G186" s="160"/>
      <c r="H186" s="161"/>
      <c r="I186" s="162"/>
      <c r="J186" s="163"/>
      <c r="K186" s="161"/>
      <c r="L186" s="164"/>
    </row>
    <row r="187" spans="1:12" s="190" customFormat="1" ht="15.75">
      <c r="A187" s="155"/>
      <c r="B187" s="156"/>
      <c r="C187" s="182"/>
      <c r="D187" s="182"/>
      <c r="E187" s="158"/>
      <c r="F187" s="159"/>
      <c r="G187" s="160"/>
      <c r="H187" s="161"/>
      <c r="I187" s="162"/>
      <c r="J187" s="163"/>
      <c r="K187" s="161"/>
      <c r="L187" s="164"/>
    </row>
    <row r="188" spans="1:12" s="190" customFormat="1" ht="15.75">
      <c r="A188" s="155"/>
      <c r="B188" s="156"/>
      <c r="C188" s="182"/>
      <c r="D188" s="182"/>
      <c r="E188" s="158"/>
      <c r="F188" s="159"/>
      <c r="G188" s="160"/>
      <c r="H188" s="161"/>
      <c r="I188" s="162"/>
      <c r="J188" s="163"/>
      <c r="K188" s="161"/>
      <c r="L188" s="164"/>
    </row>
    <row r="189" spans="1:12" s="190" customFormat="1" ht="15.75">
      <c r="A189" s="155"/>
      <c r="B189" s="156"/>
      <c r="C189" s="182"/>
      <c r="D189" s="182"/>
      <c r="E189" s="158"/>
      <c r="F189" s="159"/>
      <c r="G189" s="160"/>
      <c r="H189" s="161"/>
      <c r="I189" s="162"/>
      <c r="J189" s="163"/>
      <c r="K189" s="161"/>
      <c r="L189" s="164"/>
    </row>
    <row r="190" spans="1:12" s="190" customFormat="1" ht="15.75">
      <c r="A190" s="155"/>
      <c r="B190" s="156"/>
      <c r="C190" s="182"/>
      <c r="D190" s="182"/>
      <c r="E190" s="158"/>
      <c r="F190" s="159"/>
      <c r="G190" s="160"/>
      <c r="H190" s="161"/>
      <c r="I190" s="162"/>
      <c r="J190" s="163"/>
      <c r="K190" s="161"/>
      <c r="L190" s="164"/>
    </row>
    <row r="191" spans="1:12" s="190" customFormat="1" ht="15.75">
      <c r="A191" s="155"/>
      <c r="B191" s="156"/>
      <c r="C191" s="182"/>
      <c r="D191" s="182"/>
      <c r="E191" s="158"/>
      <c r="F191" s="159"/>
      <c r="G191" s="160"/>
      <c r="H191" s="161"/>
      <c r="I191" s="162"/>
      <c r="J191" s="163"/>
      <c r="K191" s="161"/>
      <c r="L191" s="164"/>
    </row>
    <row r="192" spans="1:12" s="190" customFormat="1" ht="15.75">
      <c r="A192" s="155"/>
      <c r="B192" s="156"/>
      <c r="C192" s="155"/>
      <c r="D192" s="155"/>
      <c r="E192" s="158"/>
      <c r="F192" s="159"/>
      <c r="G192" s="191"/>
      <c r="H192" s="161"/>
      <c r="I192" s="162"/>
      <c r="J192" s="163"/>
      <c r="K192" s="161"/>
      <c r="L192" s="164"/>
    </row>
    <row r="193" spans="1:12" s="190" customFormat="1" ht="15.75">
      <c r="A193" s="155"/>
      <c r="B193" s="156"/>
      <c r="C193" s="182"/>
      <c r="D193" s="182"/>
      <c r="E193" s="158"/>
      <c r="F193" s="159"/>
      <c r="G193" s="160"/>
      <c r="H193" s="161"/>
      <c r="I193" s="162"/>
      <c r="J193" s="163"/>
      <c r="K193" s="161"/>
      <c r="L193" s="164"/>
    </row>
    <row r="194" spans="1:12" s="190" customFormat="1" ht="15.75">
      <c r="A194" s="155"/>
      <c r="B194" s="156"/>
      <c r="C194" s="182"/>
      <c r="D194" s="182"/>
      <c r="E194" s="158"/>
      <c r="F194" s="159"/>
      <c r="G194" s="160"/>
      <c r="H194" s="161"/>
      <c r="I194" s="162"/>
      <c r="J194" s="163"/>
      <c r="K194" s="161"/>
      <c r="L194" s="164"/>
    </row>
    <row r="195" spans="1:12" s="190" customFormat="1" ht="15.75">
      <c r="A195" s="155"/>
      <c r="B195" s="156"/>
      <c r="C195" s="182"/>
      <c r="D195" s="182"/>
      <c r="E195" s="158"/>
      <c r="F195" s="159"/>
      <c r="G195" s="160"/>
      <c r="H195" s="161"/>
      <c r="I195" s="162"/>
      <c r="J195" s="163"/>
      <c r="K195" s="161"/>
      <c r="L195" s="164"/>
    </row>
    <row r="196" spans="1:12" s="190" customFormat="1" ht="15.75">
      <c r="A196" s="155"/>
      <c r="B196" s="156"/>
      <c r="C196" s="182"/>
      <c r="D196" s="182"/>
      <c r="E196" s="158"/>
      <c r="F196" s="159"/>
      <c r="G196" s="160"/>
      <c r="H196" s="161"/>
      <c r="I196" s="162"/>
      <c r="J196" s="163"/>
      <c r="K196" s="161"/>
      <c r="L196" s="164"/>
    </row>
    <row r="197" spans="1:12" s="190" customFormat="1" ht="15.75">
      <c r="A197" s="155"/>
      <c r="B197" s="156"/>
      <c r="C197" s="182"/>
      <c r="D197" s="182"/>
      <c r="E197" s="158"/>
      <c r="F197" s="159"/>
      <c r="G197" s="160"/>
      <c r="H197" s="161"/>
      <c r="I197" s="162"/>
      <c r="J197" s="163"/>
      <c r="K197" s="161"/>
      <c r="L197" s="164"/>
    </row>
    <row r="198" spans="1:12" s="190" customFormat="1" ht="15.75">
      <c r="A198" s="155"/>
      <c r="B198" s="156"/>
      <c r="C198" s="182"/>
      <c r="D198" s="182"/>
      <c r="E198" s="158"/>
      <c r="F198" s="159"/>
      <c r="G198" s="160"/>
      <c r="H198" s="161"/>
      <c r="I198" s="162"/>
      <c r="J198" s="163"/>
      <c r="K198" s="161"/>
      <c r="L198" s="164"/>
    </row>
    <row r="199" spans="1:12" s="190" customFormat="1" ht="15.75">
      <c r="A199" s="155"/>
      <c r="B199" s="156"/>
      <c r="C199" s="155"/>
      <c r="D199" s="155"/>
      <c r="E199" s="158"/>
      <c r="F199" s="159"/>
      <c r="G199" s="191"/>
      <c r="H199" s="161"/>
      <c r="I199" s="162"/>
      <c r="J199" s="163"/>
      <c r="K199" s="161"/>
      <c r="L199" s="164"/>
    </row>
    <row r="200" spans="1:12" s="190" customFormat="1" ht="15.75">
      <c r="A200" s="155"/>
      <c r="B200" s="156"/>
      <c r="C200" s="182"/>
      <c r="D200" s="182"/>
      <c r="E200" s="158"/>
      <c r="F200" s="159"/>
      <c r="G200" s="160"/>
      <c r="H200" s="161"/>
      <c r="I200" s="162"/>
      <c r="J200" s="163"/>
      <c r="K200" s="161"/>
      <c r="L200" s="164"/>
    </row>
    <row r="201" spans="1:12" s="190" customFormat="1" ht="15.75">
      <c r="A201" s="155"/>
      <c r="B201" s="156"/>
      <c r="C201" s="182"/>
      <c r="D201" s="182"/>
      <c r="E201" s="158"/>
      <c r="F201" s="159"/>
      <c r="G201" s="160"/>
      <c r="H201" s="161"/>
      <c r="I201" s="162"/>
      <c r="J201" s="163"/>
      <c r="K201" s="161"/>
      <c r="L201" s="164"/>
    </row>
    <row r="202" spans="1:12" s="190" customFormat="1" ht="15.75">
      <c r="A202" s="155"/>
      <c r="B202" s="156"/>
      <c r="C202" s="182"/>
      <c r="D202" s="182"/>
      <c r="E202" s="158"/>
      <c r="F202" s="159"/>
      <c r="G202" s="160"/>
      <c r="H202" s="161"/>
      <c r="I202" s="162"/>
      <c r="J202" s="163"/>
      <c r="K202" s="161"/>
      <c r="L202" s="164"/>
    </row>
    <row r="203" spans="1:12" s="190" customFormat="1" ht="15.75">
      <c r="A203" s="155"/>
      <c r="B203" s="156"/>
      <c r="C203" s="182"/>
      <c r="D203" s="182"/>
      <c r="E203" s="158"/>
      <c r="F203" s="159"/>
      <c r="G203" s="160"/>
      <c r="H203" s="161"/>
      <c r="I203" s="162"/>
      <c r="J203" s="163"/>
      <c r="K203" s="161"/>
      <c r="L203" s="164"/>
    </row>
    <row r="204" spans="1:12" s="190" customFormat="1" ht="15.75">
      <c r="A204" s="155"/>
      <c r="B204" s="156"/>
      <c r="C204" s="182"/>
      <c r="D204" s="182"/>
      <c r="E204" s="158"/>
      <c r="F204" s="159"/>
      <c r="G204" s="160"/>
      <c r="H204" s="161"/>
      <c r="I204" s="162"/>
      <c r="J204" s="163"/>
      <c r="K204" s="161"/>
      <c r="L204" s="164"/>
    </row>
    <row r="205" spans="1:12" s="190" customFormat="1" ht="15.75">
      <c r="A205" s="155"/>
      <c r="B205" s="156"/>
      <c r="C205" s="182"/>
      <c r="D205" s="182"/>
      <c r="E205" s="158"/>
      <c r="F205" s="159"/>
      <c r="G205" s="160"/>
      <c r="H205" s="161"/>
      <c r="I205" s="162"/>
      <c r="J205" s="163"/>
      <c r="K205" s="161"/>
      <c r="L205" s="164"/>
    </row>
    <row r="206" spans="1:12" s="190" customFormat="1" ht="15.75">
      <c r="A206" s="155"/>
      <c r="B206" s="156"/>
      <c r="C206" s="155"/>
      <c r="D206" s="155"/>
      <c r="E206" s="158"/>
      <c r="F206" s="159"/>
      <c r="G206" s="160"/>
      <c r="H206" s="161"/>
      <c r="I206" s="162"/>
      <c r="J206" s="163"/>
      <c r="K206" s="161"/>
      <c r="L206" s="164"/>
    </row>
    <row r="207" spans="1:12" s="190" customFormat="1" ht="15.75">
      <c r="A207" s="155"/>
      <c r="B207" s="156"/>
      <c r="C207" s="182"/>
      <c r="D207" s="182"/>
      <c r="E207" s="158"/>
      <c r="F207" s="159"/>
      <c r="G207" s="160"/>
      <c r="H207" s="161"/>
      <c r="I207" s="162"/>
      <c r="J207" s="163"/>
      <c r="K207" s="161"/>
      <c r="L207" s="164"/>
    </row>
    <row r="208" spans="1:12" s="190" customFormat="1" ht="15.75">
      <c r="A208" s="155"/>
      <c r="B208" s="156"/>
      <c r="C208" s="182"/>
      <c r="D208" s="182"/>
      <c r="E208" s="158"/>
      <c r="F208" s="159"/>
      <c r="G208" s="160"/>
      <c r="H208" s="161"/>
      <c r="I208" s="162"/>
      <c r="J208" s="163"/>
      <c r="K208" s="161"/>
      <c r="L208" s="164"/>
    </row>
    <row r="209" spans="1:12" s="190" customFormat="1" ht="15.75">
      <c r="A209" s="155"/>
      <c r="B209" s="156"/>
      <c r="C209" s="182"/>
      <c r="D209" s="182"/>
      <c r="E209" s="158"/>
      <c r="F209" s="159"/>
      <c r="G209" s="160"/>
      <c r="H209" s="161"/>
      <c r="I209" s="162"/>
      <c r="J209" s="163"/>
      <c r="K209" s="161"/>
      <c r="L209" s="164"/>
    </row>
    <row r="210" spans="1:12" s="190" customFormat="1" ht="15.75">
      <c r="A210" s="155"/>
      <c r="B210" s="156"/>
      <c r="C210" s="182"/>
      <c r="D210" s="182"/>
      <c r="E210" s="158"/>
      <c r="F210" s="159"/>
      <c r="G210" s="160"/>
      <c r="H210" s="161"/>
      <c r="I210" s="162"/>
      <c r="J210" s="163"/>
      <c r="K210" s="161"/>
      <c r="L210" s="164"/>
    </row>
    <row r="211" spans="1:12" s="190" customFormat="1" ht="15.75">
      <c r="A211" s="155"/>
      <c r="B211" s="156"/>
      <c r="C211" s="182"/>
      <c r="D211" s="182"/>
      <c r="E211" s="158"/>
      <c r="F211" s="159"/>
      <c r="G211" s="160"/>
      <c r="H211" s="161"/>
      <c r="I211" s="162"/>
      <c r="J211" s="163"/>
      <c r="K211" s="161"/>
      <c r="L211" s="164"/>
    </row>
    <row r="212" spans="1:12" s="190" customFormat="1" ht="15.75">
      <c r="A212" s="155"/>
      <c r="B212" s="156"/>
      <c r="C212" s="182"/>
      <c r="D212" s="182"/>
      <c r="E212" s="158"/>
      <c r="F212" s="159"/>
      <c r="G212" s="160"/>
      <c r="H212" s="161"/>
      <c r="I212" s="162"/>
      <c r="J212" s="163"/>
      <c r="K212" s="161"/>
      <c r="L212" s="164"/>
    </row>
    <row r="213" spans="1:12" s="190" customFormat="1" ht="15.75">
      <c r="A213" s="155"/>
      <c r="B213" s="156"/>
      <c r="C213" s="182"/>
      <c r="D213" s="182"/>
      <c r="E213" s="158"/>
      <c r="F213" s="159"/>
      <c r="G213" s="160"/>
      <c r="H213" s="161"/>
      <c r="I213" s="162"/>
      <c r="J213" s="163"/>
      <c r="K213" s="161"/>
      <c r="L213" s="164"/>
    </row>
    <row r="214" spans="1:12" s="190" customFormat="1" ht="15.75">
      <c r="A214" s="155"/>
      <c r="B214" s="156"/>
      <c r="C214" s="155"/>
      <c r="D214" s="155"/>
      <c r="E214" s="158"/>
      <c r="F214" s="159"/>
      <c r="G214" s="160"/>
      <c r="H214" s="161"/>
      <c r="I214" s="162"/>
      <c r="J214" s="163"/>
      <c r="K214" s="161"/>
      <c r="L214" s="164"/>
    </row>
    <row r="215" spans="1:12" s="190" customFormat="1" ht="15.75">
      <c r="A215" s="155"/>
      <c r="B215" s="156"/>
      <c r="C215" s="155"/>
      <c r="D215" s="155"/>
      <c r="E215" s="158"/>
      <c r="F215" s="159"/>
      <c r="G215" s="160"/>
      <c r="H215" s="161"/>
      <c r="I215" s="162"/>
      <c r="J215" s="163"/>
      <c r="K215" s="161"/>
      <c r="L215" s="164"/>
    </row>
    <row r="216" spans="1:12" s="190" customFormat="1" ht="15.75">
      <c r="A216" s="155"/>
      <c r="B216" s="156"/>
      <c r="C216" s="182"/>
      <c r="D216" s="182"/>
      <c r="E216" s="158"/>
      <c r="F216" s="159"/>
      <c r="G216" s="160"/>
      <c r="H216" s="161"/>
      <c r="I216" s="162"/>
      <c r="J216" s="163"/>
      <c r="K216" s="161"/>
      <c r="L216" s="164"/>
    </row>
    <row r="217" spans="1:12" s="190" customFormat="1" ht="15.75">
      <c r="A217" s="155"/>
      <c r="B217" s="156"/>
      <c r="C217" s="155"/>
      <c r="D217" s="155"/>
      <c r="E217" s="158"/>
      <c r="F217" s="159"/>
      <c r="G217" s="160"/>
      <c r="H217" s="161"/>
      <c r="I217" s="162"/>
      <c r="J217" s="163"/>
      <c r="K217" s="161"/>
      <c r="L217" s="164"/>
    </row>
    <row r="218" spans="1:12" s="190" customFormat="1" ht="15.75">
      <c r="A218" s="155"/>
      <c r="B218" s="156"/>
      <c r="C218" s="155"/>
      <c r="D218" s="155"/>
      <c r="E218" s="158"/>
      <c r="F218" s="159"/>
      <c r="G218" s="160"/>
      <c r="H218" s="161"/>
      <c r="I218" s="162"/>
      <c r="J218" s="163"/>
      <c r="K218" s="161"/>
      <c r="L218" s="164"/>
    </row>
    <row r="219" spans="1:12" s="190" customFormat="1" ht="15.75">
      <c r="A219" s="155"/>
      <c r="B219" s="156"/>
      <c r="C219" s="155"/>
      <c r="D219" s="155"/>
      <c r="E219" s="158"/>
      <c r="F219" s="159"/>
      <c r="G219" s="160"/>
      <c r="H219" s="161"/>
      <c r="I219" s="162"/>
      <c r="J219" s="163"/>
      <c r="K219" s="161"/>
      <c r="L219" s="164"/>
    </row>
    <row r="220" spans="1:12" s="190" customFormat="1" ht="15.75">
      <c r="A220" s="155"/>
      <c r="B220" s="156"/>
      <c r="C220" s="182"/>
      <c r="D220" s="182"/>
      <c r="E220" s="158"/>
      <c r="F220" s="159"/>
      <c r="G220" s="160"/>
      <c r="H220" s="161"/>
      <c r="I220" s="162"/>
      <c r="J220" s="163"/>
      <c r="K220" s="161"/>
      <c r="L220" s="164"/>
    </row>
    <row r="221" spans="1:12" s="190" customFormat="1" ht="15.75">
      <c r="A221" s="155"/>
      <c r="B221" s="156"/>
      <c r="C221" s="155"/>
      <c r="D221" s="155"/>
      <c r="E221" s="158"/>
      <c r="F221" s="159"/>
      <c r="G221" s="160"/>
      <c r="H221" s="161"/>
      <c r="I221" s="162"/>
      <c r="J221" s="163"/>
      <c r="K221" s="161"/>
      <c r="L221" s="164"/>
    </row>
    <row r="222" spans="1:12" s="190" customFormat="1" ht="15.75">
      <c r="A222" s="155"/>
      <c r="B222" s="156"/>
      <c r="C222" s="155"/>
      <c r="D222" s="155"/>
      <c r="E222" s="158"/>
      <c r="F222" s="159"/>
      <c r="G222" s="160"/>
      <c r="H222" s="161"/>
      <c r="I222" s="162"/>
      <c r="J222" s="163"/>
      <c r="K222" s="161"/>
      <c r="L222" s="164"/>
    </row>
    <row r="223" spans="1:12" s="190" customFormat="1" ht="15.75">
      <c r="A223" s="155"/>
      <c r="B223" s="156"/>
      <c r="C223" s="155"/>
      <c r="D223" s="155"/>
      <c r="E223" s="158"/>
      <c r="F223" s="159"/>
      <c r="G223" s="160"/>
      <c r="H223" s="161"/>
      <c r="I223" s="162"/>
      <c r="J223" s="163"/>
      <c r="K223" s="161"/>
      <c r="L223" s="164"/>
    </row>
    <row r="224" spans="1:12" s="190" customFormat="1" ht="15.75">
      <c r="A224" s="155"/>
      <c r="B224" s="156"/>
      <c r="C224" s="155"/>
      <c r="D224" s="155"/>
      <c r="E224" s="158"/>
      <c r="F224" s="159"/>
      <c r="G224" s="160"/>
      <c r="H224" s="161"/>
      <c r="I224" s="162"/>
      <c r="J224" s="163"/>
      <c r="K224" s="161"/>
      <c r="L224" s="164"/>
    </row>
    <row r="225" spans="1:12" s="190" customFormat="1" ht="15.75">
      <c r="A225" s="155"/>
      <c r="B225" s="156"/>
      <c r="C225" s="155"/>
      <c r="D225" s="155"/>
      <c r="E225" s="158"/>
      <c r="F225" s="159"/>
      <c r="G225" s="160"/>
      <c r="H225" s="161"/>
      <c r="I225" s="162"/>
      <c r="J225" s="163"/>
      <c r="K225" s="161"/>
      <c r="L225" s="164"/>
    </row>
    <row r="226" spans="1:12" s="190" customFormat="1" ht="15.75">
      <c r="A226" s="155"/>
      <c r="B226" s="156"/>
      <c r="C226" s="155"/>
      <c r="D226" s="155"/>
      <c r="E226" s="158"/>
      <c r="F226" s="159"/>
      <c r="G226" s="160"/>
      <c r="H226" s="161"/>
      <c r="I226" s="162"/>
      <c r="J226" s="163"/>
      <c r="K226" s="161"/>
      <c r="L226" s="164"/>
    </row>
    <row r="227" spans="1:12" s="190" customFormat="1" ht="15.75">
      <c r="A227" s="155"/>
      <c r="B227" s="156"/>
      <c r="C227" s="155"/>
      <c r="D227" s="155"/>
      <c r="E227" s="158"/>
      <c r="F227" s="159"/>
      <c r="G227" s="160"/>
      <c r="H227" s="161"/>
      <c r="I227" s="162"/>
      <c r="J227" s="163"/>
      <c r="K227" s="161"/>
      <c r="L227" s="164"/>
    </row>
    <row r="228" spans="1:12" s="190" customFormat="1" ht="15.75">
      <c r="A228" s="155"/>
      <c r="B228" s="156"/>
      <c r="C228" s="155"/>
      <c r="D228" s="155"/>
      <c r="E228" s="158"/>
      <c r="F228" s="159"/>
      <c r="G228" s="160"/>
      <c r="H228" s="161"/>
      <c r="I228" s="162"/>
      <c r="J228" s="163"/>
      <c r="K228" s="161"/>
      <c r="L228" s="164"/>
    </row>
    <row r="229" spans="1:12" s="190" customFormat="1" ht="15.75">
      <c r="A229" s="155"/>
      <c r="B229" s="156"/>
      <c r="C229" s="182"/>
      <c r="D229" s="182"/>
      <c r="E229" s="158"/>
      <c r="F229" s="159"/>
      <c r="G229" s="160"/>
      <c r="H229" s="161"/>
      <c r="I229" s="162"/>
      <c r="J229" s="163"/>
      <c r="K229" s="161"/>
      <c r="L229" s="164"/>
    </row>
    <row r="230" spans="1:12" s="190" customFormat="1" ht="15.75">
      <c r="A230" s="155"/>
      <c r="B230" s="156"/>
      <c r="C230" s="182"/>
      <c r="D230" s="182"/>
      <c r="E230" s="158"/>
      <c r="F230" s="159"/>
      <c r="G230" s="160"/>
      <c r="H230" s="161"/>
      <c r="I230" s="162"/>
      <c r="J230" s="163"/>
      <c r="K230" s="161"/>
      <c r="L230" s="164"/>
    </row>
    <row r="231" spans="1:12" s="190" customFormat="1" ht="15.75">
      <c r="A231" s="155"/>
      <c r="B231" s="156"/>
      <c r="C231" s="182"/>
      <c r="D231" s="182"/>
      <c r="E231" s="158"/>
      <c r="F231" s="159"/>
      <c r="G231" s="160"/>
      <c r="H231" s="161"/>
      <c r="I231" s="162"/>
      <c r="J231" s="163"/>
      <c r="K231" s="161"/>
      <c r="L231" s="164"/>
    </row>
    <row r="232" spans="1:12" s="190" customFormat="1" ht="15.75">
      <c r="A232" s="155"/>
      <c r="B232" s="156"/>
      <c r="C232" s="182"/>
      <c r="D232" s="182"/>
      <c r="E232" s="158"/>
      <c r="F232" s="159"/>
      <c r="G232" s="160"/>
      <c r="H232" s="161"/>
      <c r="I232" s="162"/>
      <c r="J232" s="163"/>
      <c r="K232" s="161"/>
      <c r="L232" s="164"/>
    </row>
    <row r="233" spans="1:12" s="190" customFormat="1" ht="15.75">
      <c r="A233" s="155"/>
      <c r="B233" s="156"/>
      <c r="C233" s="155"/>
      <c r="D233" s="155"/>
      <c r="E233" s="158"/>
      <c r="F233" s="159"/>
      <c r="G233" s="160"/>
      <c r="H233" s="161"/>
      <c r="I233" s="162"/>
      <c r="J233" s="163"/>
      <c r="K233" s="161"/>
      <c r="L233" s="164"/>
    </row>
    <row r="234" spans="1:12" s="190" customFormat="1" ht="15.75">
      <c r="A234" s="155"/>
      <c r="B234" s="156"/>
      <c r="C234" s="182"/>
      <c r="D234" s="182"/>
      <c r="E234" s="158"/>
      <c r="F234" s="159"/>
      <c r="G234" s="160"/>
      <c r="H234" s="161"/>
      <c r="I234" s="162"/>
      <c r="J234" s="163"/>
      <c r="K234" s="161"/>
      <c r="L234" s="164"/>
    </row>
    <row r="235" spans="1:12" s="190" customFormat="1" ht="15.75">
      <c r="A235" s="155"/>
      <c r="B235" s="156"/>
      <c r="C235" s="155"/>
      <c r="D235" s="155"/>
      <c r="E235" s="158"/>
      <c r="F235" s="159"/>
      <c r="G235" s="160"/>
      <c r="H235" s="161"/>
      <c r="I235" s="162"/>
      <c r="J235" s="163"/>
      <c r="K235" s="161"/>
      <c r="L235" s="164"/>
    </row>
    <row r="236" spans="1:12" s="190" customFormat="1" ht="15.75">
      <c r="A236" s="155"/>
      <c r="B236" s="156"/>
      <c r="C236" s="182"/>
      <c r="D236" s="182"/>
      <c r="E236" s="158"/>
      <c r="F236" s="159"/>
      <c r="G236" s="160"/>
      <c r="H236" s="161"/>
      <c r="I236" s="162"/>
      <c r="J236" s="163"/>
      <c r="K236" s="161"/>
      <c r="L236" s="164"/>
    </row>
    <row r="237" spans="1:12" s="190" customFormat="1" ht="15.75">
      <c r="A237" s="155"/>
      <c r="B237" s="156"/>
      <c r="C237" s="155"/>
      <c r="D237" s="155"/>
      <c r="E237" s="158"/>
      <c r="F237" s="159"/>
      <c r="G237" s="160"/>
      <c r="H237" s="161"/>
      <c r="I237" s="162"/>
      <c r="J237" s="163"/>
      <c r="K237" s="161"/>
      <c r="L237" s="164"/>
    </row>
    <row r="238" spans="1:12" s="190" customFormat="1" ht="15.75">
      <c r="A238" s="155"/>
      <c r="B238" s="156"/>
      <c r="C238" s="182"/>
      <c r="D238" s="182"/>
      <c r="E238" s="158"/>
      <c r="F238" s="159"/>
      <c r="G238" s="160"/>
      <c r="H238" s="161"/>
      <c r="I238" s="162"/>
      <c r="J238" s="163"/>
      <c r="K238" s="161"/>
      <c r="L238" s="164"/>
    </row>
    <row r="239" spans="1:12" s="190" customFormat="1" ht="15.75">
      <c r="A239" s="155"/>
      <c r="B239" s="156"/>
      <c r="C239" s="155"/>
      <c r="D239" s="155"/>
      <c r="E239" s="158"/>
      <c r="F239" s="159"/>
      <c r="G239" s="160"/>
      <c r="H239" s="161"/>
      <c r="I239" s="162"/>
      <c r="J239" s="163"/>
      <c r="K239" s="161"/>
      <c r="L239" s="164"/>
    </row>
    <row r="240" spans="1:12" s="190" customFormat="1" ht="15.75">
      <c r="A240" s="155"/>
      <c r="B240" s="156"/>
      <c r="C240" s="155"/>
      <c r="D240" s="155"/>
      <c r="E240" s="158"/>
      <c r="F240" s="159"/>
      <c r="G240" s="160"/>
      <c r="H240" s="161"/>
      <c r="I240" s="162"/>
      <c r="J240" s="163"/>
      <c r="K240" s="161"/>
      <c r="L240" s="164"/>
    </row>
    <row r="241" spans="1:12" s="190" customFormat="1" ht="15.75">
      <c r="A241" s="155"/>
      <c r="B241" s="156"/>
      <c r="C241" s="182"/>
      <c r="D241" s="182"/>
      <c r="E241" s="158"/>
      <c r="F241" s="159"/>
      <c r="G241" s="160"/>
      <c r="H241" s="161"/>
      <c r="I241" s="162"/>
      <c r="J241" s="163"/>
      <c r="K241" s="161"/>
      <c r="L241" s="164"/>
    </row>
    <row r="242" spans="1:12" s="190" customFormat="1" ht="15.75">
      <c r="A242" s="155"/>
      <c r="B242" s="156"/>
      <c r="C242" s="182"/>
      <c r="D242" s="182"/>
      <c r="E242" s="158"/>
      <c r="F242" s="159"/>
      <c r="G242" s="160"/>
      <c r="H242" s="161"/>
      <c r="I242" s="162"/>
      <c r="J242" s="163"/>
      <c r="K242" s="161"/>
      <c r="L242" s="164"/>
    </row>
    <row r="243" spans="1:12" s="190" customFormat="1" ht="15.75">
      <c r="A243" s="155"/>
      <c r="B243" s="156"/>
      <c r="C243" s="182"/>
      <c r="D243" s="182"/>
      <c r="E243" s="158"/>
      <c r="F243" s="159"/>
      <c r="G243" s="160"/>
      <c r="H243" s="161"/>
      <c r="I243" s="162"/>
      <c r="J243" s="163"/>
      <c r="K243" s="161"/>
      <c r="L243" s="164"/>
    </row>
    <row r="244" spans="1:12" s="190" customFormat="1" ht="15.75">
      <c r="A244" s="155"/>
      <c r="B244" s="156"/>
      <c r="C244" s="155"/>
      <c r="D244" s="155"/>
      <c r="E244" s="158"/>
      <c r="F244" s="159"/>
      <c r="G244" s="160"/>
      <c r="H244" s="161"/>
      <c r="I244" s="162"/>
      <c r="J244" s="163"/>
      <c r="K244" s="161"/>
      <c r="L244" s="164"/>
    </row>
    <row r="245" spans="1:12" s="190" customFormat="1" ht="15.75">
      <c r="A245" s="155"/>
      <c r="B245" s="156"/>
      <c r="C245" s="182"/>
      <c r="D245" s="182"/>
      <c r="E245" s="158"/>
      <c r="F245" s="159"/>
      <c r="G245" s="160"/>
      <c r="H245" s="161"/>
      <c r="I245" s="162"/>
      <c r="J245" s="163"/>
      <c r="K245" s="161"/>
      <c r="L245" s="164"/>
    </row>
    <row r="246" spans="1:12" s="190" customFormat="1" ht="15.75">
      <c r="A246" s="155"/>
      <c r="B246" s="156"/>
      <c r="C246" s="182"/>
      <c r="D246" s="182"/>
      <c r="E246" s="158"/>
      <c r="F246" s="159"/>
      <c r="G246" s="160"/>
      <c r="H246" s="161"/>
      <c r="I246" s="162"/>
      <c r="J246" s="163"/>
      <c r="K246" s="161"/>
      <c r="L246" s="164"/>
    </row>
    <row r="247" spans="1:12" s="190" customFormat="1" ht="15.75">
      <c r="A247" s="155"/>
      <c r="B247" s="156"/>
      <c r="C247" s="182"/>
      <c r="D247" s="182"/>
      <c r="E247" s="158"/>
      <c r="F247" s="159"/>
      <c r="G247" s="160"/>
      <c r="H247" s="161"/>
      <c r="I247" s="162"/>
      <c r="J247" s="163"/>
      <c r="K247" s="161"/>
      <c r="L247" s="164"/>
    </row>
    <row r="248" spans="1:12" s="190" customFormat="1" ht="15.75">
      <c r="A248" s="155"/>
      <c r="B248" s="156"/>
      <c r="C248" s="182"/>
      <c r="D248" s="182"/>
      <c r="E248" s="158"/>
      <c r="F248" s="159"/>
      <c r="G248" s="160"/>
      <c r="H248" s="161"/>
      <c r="I248" s="162"/>
      <c r="J248" s="163"/>
      <c r="K248" s="161"/>
      <c r="L248" s="164"/>
    </row>
    <row r="249" spans="1:12" s="190" customFormat="1" ht="15.75">
      <c r="A249" s="155"/>
      <c r="B249" s="156"/>
      <c r="C249" s="182"/>
      <c r="D249" s="182"/>
      <c r="E249" s="158"/>
      <c r="F249" s="159"/>
      <c r="G249" s="160"/>
      <c r="H249" s="161"/>
      <c r="I249" s="162"/>
      <c r="J249" s="163"/>
      <c r="K249" s="161"/>
      <c r="L249" s="164"/>
    </row>
    <row r="250" spans="1:12" s="190" customFormat="1" ht="15.75">
      <c r="A250" s="155"/>
      <c r="B250" s="156"/>
      <c r="C250" s="182"/>
      <c r="D250" s="182"/>
      <c r="E250" s="158"/>
      <c r="F250" s="159"/>
      <c r="G250" s="160"/>
      <c r="H250" s="161"/>
      <c r="I250" s="162"/>
      <c r="J250" s="163"/>
      <c r="K250" s="161"/>
      <c r="L250" s="164"/>
    </row>
    <row r="251" spans="1:12" s="190" customFormat="1" ht="15.75">
      <c r="A251" s="155"/>
      <c r="B251" s="156"/>
      <c r="C251" s="182"/>
      <c r="D251" s="182"/>
      <c r="E251" s="158"/>
      <c r="F251" s="159"/>
      <c r="G251" s="160"/>
      <c r="H251" s="161"/>
      <c r="I251" s="162"/>
      <c r="J251" s="163"/>
      <c r="K251" s="161"/>
      <c r="L251" s="164"/>
    </row>
    <row r="252" spans="1:12" s="190" customFormat="1" ht="15.75">
      <c r="A252" s="155"/>
      <c r="B252" s="156"/>
      <c r="C252" s="182"/>
      <c r="D252" s="182"/>
      <c r="E252" s="158"/>
      <c r="F252" s="159"/>
      <c r="G252" s="160"/>
      <c r="H252" s="161"/>
      <c r="I252" s="162"/>
      <c r="J252" s="163"/>
      <c r="K252" s="161"/>
      <c r="L252" s="164"/>
    </row>
    <row r="253" spans="1:12" s="190" customFormat="1" ht="15.75">
      <c r="A253" s="155"/>
      <c r="B253" s="156"/>
      <c r="C253" s="182"/>
      <c r="D253" s="182"/>
      <c r="E253" s="158"/>
      <c r="F253" s="159"/>
      <c r="G253" s="160"/>
      <c r="H253" s="161"/>
      <c r="I253" s="162"/>
      <c r="J253" s="163"/>
      <c r="K253" s="161"/>
      <c r="L253" s="164"/>
    </row>
    <row r="254" spans="1:12" s="190" customFormat="1" ht="15.75">
      <c r="A254" s="155"/>
      <c r="B254" s="156"/>
      <c r="C254" s="182"/>
      <c r="D254" s="182"/>
      <c r="E254" s="158"/>
      <c r="F254" s="159"/>
      <c r="G254" s="160"/>
      <c r="H254" s="161"/>
      <c r="I254" s="162"/>
      <c r="J254" s="163"/>
      <c r="K254" s="161"/>
      <c r="L254" s="164"/>
    </row>
    <row r="255" spans="1:12" s="190" customFormat="1" ht="15.75">
      <c r="A255" s="155"/>
      <c r="B255" s="156"/>
      <c r="C255" s="182"/>
      <c r="D255" s="182"/>
      <c r="E255" s="158"/>
      <c r="F255" s="159"/>
      <c r="G255" s="160"/>
      <c r="H255" s="161"/>
      <c r="I255" s="162"/>
      <c r="J255" s="163"/>
      <c r="K255" s="161"/>
      <c r="L255" s="164"/>
    </row>
    <row r="256" spans="1:12" s="190" customFormat="1" ht="15.75">
      <c r="A256" s="155"/>
      <c r="B256" s="156"/>
      <c r="C256" s="182"/>
      <c r="D256" s="182"/>
      <c r="E256" s="158"/>
      <c r="F256" s="159"/>
      <c r="G256" s="160"/>
      <c r="H256" s="161"/>
      <c r="I256" s="162"/>
      <c r="J256" s="163"/>
      <c r="K256" s="161"/>
      <c r="L256" s="164"/>
    </row>
    <row r="257" spans="1:12" s="190" customFormat="1" ht="15.75">
      <c r="A257" s="155"/>
      <c r="B257" s="156"/>
      <c r="C257" s="182"/>
      <c r="D257" s="182"/>
      <c r="E257" s="158"/>
      <c r="F257" s="159"/>
      <c r="G257" s="160"/>
      <c r="H257" s="161"/>
      <c r="I257" s="162"/>
      <c r="J257" s="163"/>
      <c r="K257" s="161"/>
      <c r="L257" s="164"/>
    </row>
    <row r="258" spans="1:12" s="190" customFormat="1" ht="15.75">
      <c r="A258" s="155"/>
      <c r="B258" s="156"/>
      <c r="C258" s="182"/>
      <c r="D258" s="182"/>
      <c r="E258" s="158"/>
      <c r="F258" s="159"/>
      <c r="G258" s="160"/>
      <c r="H258" s="161"/>
      <c r="I258" s="162"/>
      <c r="J258" s="163"/>
      <c r="K258" s="161"/>
      <c r="L258" s="164"/>
    </row>
    <row r="259" spans="1:12" s="190" customFormat="1" ht="15.75">
      <c r="A259" s="155"/>
      <c r="B259" s="156"/>
      <c r="C259" s="182"/>
      <c r="D259" s="182"/>
      <c r="E259" s="158"/>
      <c r="F259" s="159"/>
      <c r="G259" s="160"/>
      <c r="H259" s="161"/>
      <c r="I259" s="162"/>
      <c r="J259" s="163"/>
      <c r="K259" s="161"/>
      <c r="L259" s="164"/>
    </row>
    <row r="260" spans="1:12" s="190" customFormat="1" ht="15.75">
      <c r="A260" s="155"/>
      <c r="B260" s="156"/>
      <c r="C260" s="182"/>
      <c r="D260" s="182"/>
      <c r="E260" s="158"/>
      <c r="F260" s="159"/>
      <c r="G260" s="160"/>
      <c r="H260" s="161"/>
      <c r="I260" s="162"/>
      <c r="J260" s="163"/>
      <c r="K260" s="161"/>
      <c r="L260" s="164"/>
    </row>
    <row r="261" spans="1:12" s="190" customFormat="1" ht="15.75">
      <c r="A261" s="155"/>
      <c r="B261" s="156"/>
      <c r="C261" s="182"/>
      <c r="D261" s="182"/>
      <c r="E261" s="158"/>
      <c r="F261" s="159"/>
      <c r="G261" s="160"/>
      <c r="H261" s="161"/>
      <c r="I261" s="162"/>
      <c r="J261" s="163"/>
      <c r="K261" s="161"/>
      <c r="L261" s="164"/>
    </row>
    <row r="262" spans="1:12" s="190" customFormat="1" ht="15.75">
      <c r="A262" s="155"/>
      <c r="B262" s="156"/>
      <c r="C262" s="182"/>
      <c r="D262" s="182"/>
      <c r="E262" s="158"/>
      <c r="F262" s="159"/>
      <c r="G262" s="160"/>
      <c r="H262" s="161"/>
      <c r="I262" s="162"/>
      <c r="J262" s="163"/>
      <c r="K262" s="161"/>
      <c r="L262" s="164"/>
    </row>
    <row r="263" spans="1:12" s="190" customFormat="1" ht="15.75">
      <c r="A263" s="155"/>
      <c r="B263" s="156"/>
      <c r="C263" s="182"/>
      <c r="D263" s="182"/>
      <c r="E263" s="158"/>
      <c r="F263" s="159"/>
      <c r="G263" s="160"/>
      <c r="H263" s="161"/>
      <c r="I263" s="162"/>
      <c r="J263" s="163"/>
      <c r="K263" s="161"/>
      <c r="L263" s="164"/>
    </row>
    <row r="264" spans="1:12" s="190" customFormat="1" ht="15.75">
      <c r="A264" s="155"/>
      <c r="B264" s="156"/>
      <c r="C264" s="182"/>
      <c r="D264" s="182"/>
      <c r="E264" s="158"/>
      <c r="F264" s="159"/>
      <c r="G264" s="160"/>
      <c r="H264" s="161"/>
      <c r="I264" s="162"/>
      <c r="J264" s="163"/>
      <c r="K264" s="161"/>
      <c r="L264" s="164"/>
    </row>
    <row r="265" spans="1:12" s="190" customFormat="1" ht="15.75">
      <c r="A265" s="155"/>
      <c r="B265" s="156"/>
      <c r="C265" s="182"/>
      <c r="D265" s="182"/>
      <c r="E265" s="158"/>
      <c r="F265" s="159"/>
      <c r="G265" s="160"/>
      <c r="H265" s="161"/>
      <c r="I265" s="162"/>
      <c r="J265" s="163"/>
      <c r="K265" s="161"/>
      <c r="L265" s="164"/>
    </row>
    <row r="266" spans="1:12" s="190" customFormat="1" ht="15.75">
      <c r="A266" s="155"/>
      <c r="B266" s="156"/>
      <c r="C266" s="182"/>
      <c r="D266" s="182"/>
      <c r="E266" s="158"/>
      <c r="F266" s="159"/>
      <c r="G266" s="160"/>
      <c r="H266" s="161"/>
      <c r="I266" s="162"/>
      <c r="J266" s="163"/>
      <c r="K266" s="161"/>
      <c r="L266" s="164"/>
    </row>
    <row r="267" spans="1:12" s="190" customFormat="1" ht="15.75">
      <c r="A267" s="155"/>
      <c r="B267" s="156"/>
      <c r="C267" s="182"/>
      <c r="D267" s="182"/>
      <c r="E267" s="158"/>
      <c r="F267" s="159"/>
      <c r="G267" s="160"/>
      <c r="H267" s="161"/>
      <c r="I267" s="162"/>
      <c r="J267" s="163"/>
      <c r="K267" s="161"/>
      <c r="L267" s="164"/>
    </row>
    <row r="268" spans="1:12" s="190" customFormat="1" ht="15.75">
      <c r="A268" s="155"/>
      <c r="B268" s="156"/>
      <c r="C268" s="155"/>
      <c r="D268" s="155"/>
      <c r="E268" s="158"/>
      <c r="F268" s="159"/>
      <c r="G268" s="160"/>
      <c r="H268" s="161"/>
      <c r="I268" s="162"/>
      <c r="J268" s="163"/>
      <c r="K268" s="161"/>
      <c r="L268" s="164"/>
    </row>
    <row r="269" spans="1:12" s="190" customFormat="1" ht="15.75">
      <c r="A269" s="155"/>
      <c r="B269" s="156"/>
      <c r="C269" s="182"/>
      <c r="D269" s="182"/>
      <c r="E269" s="158"/>
      <c r="F269" s="159"/>
      <c r="G269" s="160"/>
      <c r="H269" s="161"/>
      <c r="I269" s="162"/>
      <c r="J269" s="163"/>
      <c r="K269" s="161"/>
      <c r="L269" s="164"/>
    </row>
    <row r="270" spans="1:12" s="190" customFormat="1" ht="15.75">
      <c r="A270" s="155"/>
      <c r="B270" s="156"/>
      <c r="C270" s="182"/>
      <c r="D270" s="182"/>
      <c r="E270" s="158"/>
      <c r="F270" s="159"/>
      <c r="G270" s="160"/>
      <c r="H270" s="161"/>
      <c r="I270" s="162"/>
      <c r="J270" s="163"/>
      <c r="K270" s="161"/>
      <c r="L270" s="164"/>
    </row>
    <row r="271" spans="1:12" s="190" customFormat="1" ht="15.75">
      <c r="A271" s="155"/>
      <c r="B271" s="156"/>
      <c r="C271" s="182"/>
      <c r="D271" s="182"/>
      <c r="E271" s="158"/>
      <c r="F271" s="159"/>
      <c r="G271" s="160"/>
      <c r="H271" s="161"/>
      <c r="I271" s="162"/>
      <c r="J271" s="163"/>
      <c r="K271" s="161"/>
      <c r="L271" s="164"/>
    </row>
    <row r="272" spans="1:12" s="190" customFormat="1" ht="15.75">
      <c r="A272" s="155"/>
      <c r="B272" s="156"/>
      <c r="C272" s="182"/>
      <c r="D272" s="182"/>
      <c r="E272" s="158"/>
      <c r="F272" s="159"/>
      <c r="G272" s="160"/>
      <c r="H272" s="161"/>
      <c r="I272" s="162"/>
      <c r="J272" s="163"/>
      <c r="K272" s="161"/>
      <c r="L272" s="164"/>
    </row>
    <row r="273" spans="1:12" s="190" customFormat="1" ht="15.75">
      <c r="A273" s="155"/>
      <c r="B273" s="156"/>
      <c r="C273" s="182"/>
      <c r="D273" s="182"/>
      <c r="E273" s="158"/>
      <c r="F273" s="159"/>
      <c r="G273" s="160"/>
      <c r="H273" s="161"/>
      <c r="I273" s="162"/>
      <c r="J273" s="163"/>
      <c r="K273" s="161"/>
      <c r="L273" s="164"/>
    </row>
    <row r="274" spans="1:12" s="190" customFormat="1" ht="15.75">
      <c r="A274" s="155"/>
      <c r="B274" s="156"/>
      <c r="C274" s="182"/>
      <c r="D274" s="182"/>
      <c r="E274" s="158"/>
      <c r="F274" s="159"/>
      <c r="G274" s="160"/>
      <c r="H274" s="161"/>
      <c r="I274" s="162"/>
      <c r="J274" s="163"/>
      <c r="K274" s="161"/>
      <c r="L274" s="164"/>
    </row>
    <row r="275" spans="1:12" s="190" customFormat="1" ht="15.75">
      <c r="A275" s="155"/>
      <c r="B275" s="156"/>
      <c r="C275" s="182"/>
      <c r="D275" s="182"/>
      <c r="E275" s="158"/>
      <c r="F275" s="159"/>
      <c r="G275" s="160"/>
      <c r="H275" s="161"/>
      <c r="I275" s="162"/>
      <c r="J275" s="163"/>
      <c r="K275" s="161"/>
      <c r="L275" s="164"/>
    </row>
    <row r="276" spans="1:12" s="190" customFormat="1" ht="15.75">
      <c r="A276" s="155"/>
      <c r="B276" s="156"/>
      <c r="C276" s="182"/>
      <c r="D276" s="182"/>
      <c r="E276" s="158"/>
      <c r="F276" s="159"/>
      <c r="G276" s="160"/>
      <c r="H276" s="161"/>
      <c r="I276" s="162"/>
      <c r="J276" s="163"/>
      <c r="K276" s="161"/>
      <c r="L276" s="164"/>
    </row>
    <row r="277" spans="1:12" s="190" customFormat="1" ht="15.75">
      <c r="A277" s="155"/>
      <c r="B277" s="156"/>
      <c r="C277" s="182"/>
      <c r="D277" s="182"/>
      <c r="E277" s="158"/>
      <c r="F277" s="159"/>
      <c r="G277" s="160"/>
      <c r="H277" s="161"/>
      <c r="I277" s="162"/>
      <c r="J277" s="163"/>
      <c r="K277" s="161"/>
      <c r="L277" s="164"/>
    </row>
    <row r="278" spans="1:12" s="190" customFormat="1" ht="15.75">
      <c r="A278" s="155"/>
      <c r="B278" s="156"/>
      <c r="C278" s="182"/>
      <c r="D278" s="182"/>
      <c r="E278" s="158"/>
      <c r="F278" s="159"/>
      <c r="G278" s="160"/>
      <c r="H278" s="161"/>
      <c r="I278" s="162"/>
      <c r="J278" s="163"/>
      <c r="K278" s="161"/>
      <c r="L278" s="164"/>
    </row>
    <row r="279" spans="1:12" s="190" customFormat="1" ht="15.75">
      <c r="A279" s="155"/>
      <c r="B279" s="156"/>
      <c r="C279" s="182"/>
      <c r="D279" s="182"/>
      <c r="E279" s="158"/>
      <c r="F279" s="159"/>
      <c r="G279" s="160"/>
      <c r="H279" s="161"/>
      <c r="I279" s="162"/>
      <c r="J279" s="163"/>
      <c r="K279" s="161"/>
      <c r="L279" s="164"/>
    </row>
    <row r="280" spans="1:12" s="190" customFormat="1" ht="15.75">
      <c r="A280" s="155"/>
      <c r="B280" s="156"/>
      <c r="C280" s="182"/>
      <c r="D280" s="182"/>
      <c r="E280" s="158"/>
      <c r="F280" s="159"/>
      <c r="G280" s="160"/>
      <c r="H280" s="161"/>
      <c r="I280" s="162"/>
      <c r="J280" s="163"/>
      <c r="K280" s="161"/>
      <c r="L280" s="164"/>
    </row>
    <row r="281" spans="1:12" s="190" customFormat="1" ht="15.75">
      <c r="A281" s="155"/>
      <c r="B281" s="156"/>
      <c r="C281" s="182"/>
      <c r="D281" s="182"/>
      <c r="E281" s="158"/>
      <c r="F281" s="159"/>
      <c r="G281" s="160"/>
      <c r="H281" s="161"/>
      <c r="I281" s="162"/>
      <c r="J281" s="163"/>
      <c r="K281" s="161"/>
      <c r="L281" s="164"/>
    </row>
    <row r="282" spans="1:12" s="190" customFormat="1" ht="15.75">
      <c r="A282" s="155"/>
      <c r="B282" s="156"/>
      <c r="C282" s="182"/>
      <c r="D282" s="182"/>
      <c r="E282" s="158"/>
      <c r="F282" s="159"/>
      <c r="G282" s="160"/>
      <c r="H282" s="161"/>
      <c r="I282" s="162"/>
      <c r="J282" s="163"/>
      <c r="K282" s="161"/>
      <c r="L282" s="164"/>
    </row>
    <row r="283" spans="1:12" s="190" customFormat="1" ht="15.75">
      <c r="A283" s="155"/>
      <c r="B283" s="156"/>
      <c r="C283" s="182"/>
      <c r="D283" s="182"/>
      <c r="E283" s="158"/>
      <c r="F283" s="159"/>
      <c r="G283" s="160"/>
      <c r="H283" s="161"/>
      <c r="I283" s="162"/>
      <c r="J283" s="163"/>
      <c r="K283" s="161"/>
      <c r="L283" s="164"/>
    </row>
    <row r="284" spans="1:12" s="190" customFormat="1" ht="15.75">
      <c r="A284" s="155"/>
      <c r="B284" s="156"/>
      <c r="C284" s="182"/>
      <c r="D284" s="182"/>
      <c r="E284" s="158"/>
      <c r="F284" s="159"/>
      <c r="G284" s="160"/>
      <c r="H284" s="161"/>
      <c r="I284" s="162"/>
      <c r="J284" s="163"/>
      <c r="K284" s="161"/>
      <c r="L284" s="164"/>
    </row>
    <row r="285" spans="1:12" s="190" customFormat="1" ht="15.75">
      <c r="A285" s="155"/>
      <c r="B285" s="156"/>
      <c r="C285" s="182"/>
      <c r="D285" s="182"/>
      <c r="E285" s="158"/>
      <c r="F285" s="159"/>
      <c r="G285" s="160"/>
      <c r="H285" s="161"/>
      <c r="I285" s="162"/>
      <c r="J285" s="163"/>
      <c r="K285" s="161"/>
      <c r="L285" s="164"/>
    </row>
    <row r="286" spans="1:12" s="190" customFormat="1" ht="15.75">
      <c r="A286" s="155"/>
      <c r="B286" s="156"/>
      <c r="C286" s="182"/>
      <c r="D286" s="182"/>
      <c r="E286" s="158"/>
      <c r="F286" s="159"/>
      <c r="G286" s="160"/>
      <c r="H286" s="161"/>
      <c r="I286" s="162"/>
      <c r="J286" s="163"/>
      <c r="K286" s="161"/>
      <c r="L286" s="164"/>
    </row>
    <row r="287" spans="1:12" s="190" customFormat="1" ht="15.75">
      <c r="A287" s="155"/>
      <c r="B287" s="156"/>
      <c r="C287" s="182"/>
      <c r="D287" s="182"/>
      <c r="E287" s="158"/>
      <c r="F287" s="159"/>
      <c r="G287" s="160"/>
      <c r="H287" s="161"/>
      <c r="I287" s="162"/>
      <c r="J287" s="163"/>
      <c r="K287" s="161"/>
      <c r="L287" s="164"/>
    </row>
    <row r="288" spans="1:12" s="190" customFormat="1" ht="15.75">
      <c r="A288" s="155"/>
      <c r="B288" s="156"/>
      <c r="C288" s="182"/>
      <c r="D288" s="182"/>
      <c r="E288" s="158"/>
      <c r="F288" s="159"/>
      <c r="G288" s="160"/>
      <c r="H288" s="161"/>
      <c r="I288" s="162"/>
      <c r="J288" s="163"/>
      <c r="K288" s="161"/>
      <c r="L288" s="164"/>
    </row>
    <row r="289" spans="1:12" s="190" customFormat="1" ht="15.75">
      <c r="A289" s="155"/>
      <c r="B289" s="156"/>
      <c r="C289" s="182"/>
      <c r="D289" s="182"/>
      <c r="E289" s="158"/>
      <c r="F289" s="159"/>
      <c r="G289" s="160"/>
      <c r="H289" s="161"/>
      <c r="I289" s="162"/>
      <c r="J289" s="163"/>
      <c r="K289" s="161"/>
      <c r="L289" s="164"/>
    </row>
    <row r="290" spans="1:12" s="190" customFormat="1" ht="15.75">
      <c r="A290" s="155"/>
      <c r="B290" s="156"/>
      <c r="C290" s="182"/>
      <c r="D290" s="182"/>
      <c r="E290" s="158"/>
      <c r="F290" s="159"/>
      <c r="G290" s="160"/>
      <c r="H290" s="161"/>
      <c r="I290" s="162"/>
      <c r="J290" s="163"/>
      <c r="K290" s="161"/>
      <c r="L290" s="164"/>
    </row>
    <row r="291" spans="1:12" s="190" customFormat="1" ht="15.75">
      <c r="A291" s="155"/>
      <c r="B291" s="156"/>
      <c r="C291" s="182"/>
      <c r="D291" s="182"/>
      <c r="E291" s="158"/>
      <c r="F291" s="159"/>
      <c r="G291" s="160"/>
      <c r="H291" s="161"/>
      <c r="I291" s="162"/>
      <c r="J291" s="163"/>
      <c r="K291" s="161"/>
      <c r="L291" s="164"/>
    </row>
    <row r="292" spans="1:12" s="190" customFormat="1" ht="15.75">
      <c r="A292" s="155"/>
      <c r="B292" s="156"/>
      <c r="C292" s="182"/>
      <c r="D292" s="182"/>
      <c r="E292" s="158"/>
      <c r="F292" s="159"/>
      <c r="G292" s="160"/>
      <c r="H292" s="161"/>
      <c r="I292" s="162"/>
      <c r="J292" s="163"/>
      <c r="K292" s="161"/>
      <c r="L292" s="164"/>
    </row>
    <row r="293" spans="1:12" s="190" customFormat="1" ht="15.75">
      <c r="A293" s="155"/>
      <c r="B293" s="156"/>
      <c r="C293" s="182"/>
      <c r="D293" s="182"/>
      <c r="E293" s="158"/>
      <c r="F293" s="159"/>
      <c r="G293" s="160"/>
      <c r="H293" s="161"/>
      <c r="I293" s="162"/>
      <c r="J293" s="163"/>
      <c r="K293" s="161"/>
      <c r="L293" s="164"/>
    </row>
    <row r="294" spans="1:12" s="190" customFormat="1" ht="15.75">
      <c r="A294" s="155"/>
      <c r="B294" s="156"/>
      <c r="C294" s="182"/>
      <c r="D294" s="182"/>
      <c r="E294" s="158"/>
      <c r="F294" s="159"/>
      <c r="G294" s="160"/>
      <c r="H294" s="161"/>
      <c r="I294" s="162"/>
      <c r="J294" s="163"/>
      <c r="K294" s="161"/>
      <c r="L294" s="164"/>
    </row>
    <row r="295" spans="1:12" s="190" customFormat="1" ht="15.75">
      <c r="A295" s="155"/>
      <c r="B295" s="156"/>
      <c r="C295" s="155"/>
      <c r="D295" s="155"/>
      <c r="E295" s="158"/>
      <c r="F295" s="159"/>
      <c r="G295" s="191"/>
      <c r="H295" s="161"/>
      <c r="I295" s="162"/>
      <c r="J295" s="163"/>
      <c r="K295" s="161"/>
      <c r="L295" s="164"/>
    </row>
    <row r="296" spans="1:12" s="190" customFormat="1" ht="15.75">
      <c r="A296" s="155"/>
      <c r="B296" s="156"/>
      <c r="C296" s="182"/>
      <c r="D296" s="182"/>
      <c r="E296" s="158"/>
      <c r="F296" s="159"/>
      <c r="G296" s="160"/>
      <c r="H296" s="161"/>
      <c r="I296" s="162"/>
      <c r="J296" s="163"/>
      <c r="K296" s="161"/>
      <c r="L296" s="164"/>
    </row>
    <row r="297" spans="1:12" s="190" customFormat="1" ht="15.75">
      <c r="A297" s="155"/>
      <c r="B297" s="156"/>
      <c r="C297" s="182"/>
      <c r="D297" s="182"/>
      <c r="E297" s="158"/>
      <c r="F297" s="159"/>
      <c r="G297" s="160"/>
      <c r="H297" s="161"/>
      <c r="I297" s="162"/>
      <c r="J297" s="163"/>
      <c r="K297" s="161"/>
      <c r="L297" s="164"/>
    </row>
    <row r="298" spans="1:12" s="190" customFormat="1" ht="15.75">
      <c r="A298" s="155"/>
      <c r="B298" s="156"/>
      <c r="C298" s="182"/>
      <c r="D298" s="182"/>
      <c r="E298" s="158"/>
      <c r="F298" s="159"/>
      <c r="G298" s="160"/>
      <c r="H298" s="161"/>
      <c r="I298" s="162"/>
      <c r="J298" s="163"/>
      <c r="K298" s="161"/>
      <c r="L298" s="164"/>
    </row>
    <row r="299" spans="1:12" s="190" customFormat="1" ht="15.75">
      <c r="A299" s="155"/>
      <c r="B299" s="156"/>
      <c r="C299" s="182"/>
      <c r="D299" s="182"/>
      <c r="E299" s="158"/>
      <c r="F299" s="159"/>
      <c r="G299" s="160"/>
      <c r="H299" s="161"/>
      <c r="I299" s="162"/>
      <c r="J299" s="163"/>
      <c r="K299" s="161"/>
      <c r="L299" s="164"/>
    </row>
    <row r="300" spans="1:12" s="190" customFormat="1" ht="15.75">
      <c r="A300" s="155"/>
      <c r="B300" s="156"/>
      <c r="C300" s="182"/>
      <c r="D300" s="182"/>
      <c r="E300" s="158"/>
      <c r="F300" s="159"/>
      <c r="G300" s="160"/>
      <c r="H300" s="161"/>
      <c r="I300" s="162"/>
      <c r="J300" s="163"/>
      <c r="K300" s="161"/>
      <c r="L300" s="164"/>
    </row>
    <row r="301" spans="1:12" s="190" customFormat="1" ht="15.75">
      <c r="A301" s="155"/>
      <c r="B301" s="156"/>
      <c r="C301" s="182"/>
      <c r="D301" s="182"/>
      <c r="E301" s="158"/>
      <c r="F301" s="159"/>
      <c r="G301" s="160"/>
      <c r="H301" s="161"/>
      <c r="I301" s="162"/>
      <c r="J301" s="163"/>
      <c r="K301" s="161"/>
      <c r="L301" s="164"/>
    </row>
    <row r="302" spans="1:12" s="190" customFormat="1" ht="15.75">
      <c r="A302" s="155"/>
      <c r="B302" s="156"/>
      <c r="C302" s="182"/>
      <c r="D302" s="182"/>
      <c r="E302" s="158"/>
      <c r="F302" s="159"/>
      <c r="G302" s="160"/>
      <c r="H302" s="161"/>
      <c r="I302" s="162"/>
      <c r="J302" s="163"/>
      <c r="K302" s="161"/>
      <c r="L302" s="164"/>
    </row>
    <row r="303" spans="1:12" s="190" customFormat="1" ht="15.75">
      <c r="A303" s="155"/>
      <c r="B303" s="156"/>
      <c r="C303" s="182"/>
      <c r="D303" s="182"/>
      <c r="E303" s="158"/>
      <c r="F303" s="159"/>
      <c r="G303" s="160"/>
      <c r="H303" s="161"/>
      <c r="I303" s="162"/>
      <c r="J303" s="163"/>
      <c r="K303" s="161"/>
      <c r="L303" s="164"/>
    </row>
    <row r="304" spans="1:12" s="190" customFormat="1" ht="15.75">
      <c r="A304" s="155"/>
      <c r="B304" s="156"/>
      <c r="C304" s="182"/>
      <c r="D304" s="182"/>
      <c r="E304" s="158"/>
      <c r="F304" s="159"/>
      <c r="G304" s="160"/>
      <c r="H304" s="161"/>
      <c r="I304" s="162"/>
      <c r="J304" s="163"/>
      <c r="K304" s="161"/>
      <c r="L304" s="164"/>
    </row>
    <row r="305" spans="1:12" s="190" customFormat="1" ht="15.75">
      <c r="A305" s="155"/>
      <c r="B305" s="156"/>
      <c r="C305" s="182"/>
      <c r="D305" s="182"/>
      <c r="E305" s="158"/>
      <c r="F305" s="159"/>
      <c r="G305" s="160"/>
      <c r="H305" s="161"/>
      <c r="I305" s="162"/>
      <c r="J305" s="163"/>
      <c r="K305" s="161"/>
      <c r="L305" s="164"/>
    </row>
    <row r="306" spans="1:12" s="190" customFormat="1" ht="15.75">
      <c r="A306" s="155"/>
      <c r="B306" s="156"/>
      <c r="C306" s="182"/>
      <c r="D306" s="182"/>
      <c r="E306" s="158"/>
      <c r="F306" s="159"/>
      <c r="G306" s="191"/>
      <c r="H306" s="161"/>
      <c r="I306" s="162"/>
      <c r="J306" s="163"/>
      <c r="K306" s="161"/>
      <c r="L306" s="164"/>
    </row>
    <row r="307" spans="1:12" s="190" customFormat="1" ht="15.75">
      <c r="A307" s="155"/>
      <c r="B307" s="156"/>
      <c r="C307" s="155"/>
      <c r="D307" s="155"/>
      <c r="E307" s="158"/>
      <c r="F307" s="159"/>
      <c r="G307" s="191"/>
      <c r="H307" s="161"/>
      <c r="I307" s="162"/>
      <c r="J307" s="163"/>
      <c r="K307" s="161"/>
      <c r="L307" s="164"/>
    </row>
    <row r="308" spans="1:12" s="190" customFormat="1" ht="15.75">
      <c r="A308" s="155"/>
      <c r="B308" s="156"/>
      <c r="C308" s="155"/>
      <c r="D308" s="155"/>
      <c r="E308" s="158"/>
      <c r="F308" s="159"/>
      <c r="G308" s="160"/>
      <c r="H308" s="161"/>
      <c r="I308" s="162"/>
      <c r="J308" s="163"/>
      <c r="K308" s="161"/>
      <c r="L308" s="164"/>
    </row>
    <row r="309" spans="1:12" s="190" customFormat="1" ht="15.75">
      <c r="A309" s="155"/>
      <c r="B309" s="156"/>
      <c r="C309" s="155"/>
      <c r="D309" s="155"/>
      <c r="E309" s="158"/>
      <c r="F309" s="159"/>
      <c r="G309" s="160"/>
      <c r="H309" s="161"/>
      <c r="I309" s="162"/>
      <c r="J309" s="163"/>
      <c r="K309" s="161"/>
      <c r="L309" s="164"/>
    </row>
    <row r="310" spans="1:12" s="190" customFormat="1" ht="15.75">
      <c r="A310" s="155"/>
      <c r="B310" s="156"/>
      <c r="C310" s="182"/>
      <c r="D310" s="182"/>
      <c r="E310" s="158"/>
      <c r="F310" s="159"/>
      <c r="G310" s="160"/>
      <c r="H310" s="161"/>
      <c r="I310" s="162"/>
      <c r="J310" s="163"/>
      <c r="K310" s="161"/>
      <c r="L310" s="164"/>
    </row>
    <row r="311" spans="1:12" s="190" customFormat="1" ht="15.75">
      <c r="A311" s="155"/>
      <c r="B311" s="156"/>
      <c r="C311" s="182"/>
      <c r="D311" s="182"/>
      <c r="E311" s="158"/>
      <c r="F311" s="159"/>
      <c r="G311" s="160"/>
      <c r="H311" s="161"/>
      <c r="I311" s="162"/>
      <c r="J311" s="163"/>
      <c r="K311" s="161"/>
      <c r="L311" s="164"/>
    </row>
    <row r="312" spans="1:12" s="190" customFormat="1" ht="15.75">
      <c r="A312" s="155"/>
      <c r="B312" s="156"/>
      <c r="C312" s="182"/>
      <c r="D312" s="182"/>
      <c r="E312" s="158"/>
      <c r="F312" s="159"/>
      <c r="G312" s="160"/>
      <c r="H312" s="161"/>
      <c r="I312" s="162"/>
      <c r="J312" s="163"/>
      <c r="K312" s="161"/>
      <c r="L312" s="164"/>
    </row>
    <row r="313" spans="1:12" s="190" customFormat="1" ht="15.75">
      <c r="A313" s="155"/>
      <c r="B313" s="156"/>
      <c r="C313" s="182"/>
      <c r="D313" s="182"/>
      <c r="E313" s="158"/>
      <c r="F313" s="159"/>
      <c r="G313" s="160"/>
      <c r="H313" s="161"/>
      <c r="I313" s="162"/>
      <c r="J313" s="163"/>
      <c r="K313" s="161"/>
      <c r="L313" s="164"/>
    </row>
    <row r="314" spans="1:12" s="190" customFormat="1" ht="15.75">
      <c r="A314" s="155"/>
      <c r="B314" s="156"/>
      <c r="C314" s="182"/>
      <c r="D314" s="182"/>
      <c r="E314" s="158"/>
      <c r="F314" s="159"/>
      <c r="G314" s="160"/>
      <c r="H314" s="161"/>
      <c r="I314" s="162"/>
      <c r="J314" s="163"/>
      <c r="K314" s="161"/>
      <c r="L314" s="164"/>
    </row>
    <row r="315" spans="1:12" s="190" customFormat="1" ht="15.75">
      <c r="A315" s="155"/>
      <c r="B315" s="156"/>
      <c r="C315" s="182"/>
      <c r="D315" s="182"/>
      <c r="E315" s="158"/>
      <c r="F315" s="159"/>
      <c r="G315" s="160"/>
      <c r="H315" s="161"/>
      <c r="I315" s="162"/>
      <c r="J315" s="163"/>
      <c r="K315" s="161"/>
      <c r="L315" s="164"/>
    </row>
    <row r="316" spans="1:12" s="190" customFormat="1" ht="15.75">
      <c r="A316" s="155"/>
      <c r="B316" s="156"/>
      <c r="C316" s="182"/>
      <c r="D316" s="182"/>
      <c r="E316" s="158"/>
      <c r="F316" s="159"/>
      <c r="G316" s="160"/>
      <c r="H316" s="161"/>
      <c r="I316" s="162"/>
      <c r="J316" s="163"/>
      <c r="K316" s="161"/>
      <c r="L316" s="164"/>
    </row>
    <row r="317" spans="1:12" s="190" customFormat="1" ht="15.75">
      <c r="A317" s="155"/>
      <c r="B317" s="156"/>
      <c r="C317" s="182"/>
      <c r="D317" s="182"/>
      <c r="E317" s="158"/>
      <c r="F317" s="159"/>
      <c r="G317" s="160"/>
      <c r="H317" s="161"/>
      <c r="I317" s="162"/>
      <c r="J317" s="163"/>
      <c r="K317" s="161"/>
      <c r="L317" s="164"/>
    </row>
    <row r="318" spans="1:12" s="190" customFormat="1" ht="15.75">
      <c r="A318" s="155"/>
      <c r="B318" s="156"/>
      <c r="C318" s="182"/>
      <c r="D318" s="182"/>
      <c r="E318" s="158"/>
      <c r="F318" s="159"/>
      <c r="G318" s="160"/>
      <c r="H318" s="161"/>
      <c r="I318" s="162"/>
      <c r="J318" s="163"/>
      <c r="K318" s="161"/>
      <c r="L318" s="164"/>
    </row>
    <row r="319" spans="1:12" s="190" customFormat="1" ht="15.75">
      <c r="A319" s="155"/>
      <c r="B319" s="156"/>
      <c r="C319" s="182"/>
      <c r="D319" s="182"/>
      <c r="E319" s="158"/>
      <c r="F319" s="159"/>
      <c r="G319" s="160"/>
      <c r="H319" s="161"/>
      <c r="I319" s="162"/>
      <c r="J319" s="163"/>
      <c r="K319" s="161"/>
      <c r="L319" s="164"/>
    </row>
    <row r="320" spans="1:12" s="190" customFormat="1" ht="15.75">
      <c r="A320" s="155"/>
      <c r="B320" s="156"/>
      <c r="C320" s="182"/>
      <c r="D320" s="182"/>
      <c r="E320" s="158"/>
      <c r="F320" s="159"/>
      <c r="G320" s="160"/>
      <c r="H320" s="161"/>
      <c r="I320" s="162"/>
      <c r="J320" s="163"/>
      <c r="K320" s="161"/>
      <c r="L320" s="164"/>
    </row>
    <row r="321" spans="1:12" s="190" customFormat="1" ht="15.75">
      <c r="A321" s="155"/>
      <c r="B321" s="156"/>
      <c r="C321" s="182"/>
      <c r="D321" s="182"/>
      <c r="E321" s="158"/>
      <c r="F321" s="159"/>
      <c r="G321" s="160"/>
      <c r="H321" s="161"/>
      <c r="I321" s="162"/>
      <c r="J321" s="163"/>
      <c r="K321" s="161"/>
      <c r="L321" s="164"/>
    </row>
    <row r="322" spans="1:12" s="190" customFormat="1" ht="15.75">
      <c r="A322" s="155"/>
      <c r="B322" s="156"/>
      <c r="C322" s="182"/>
      <c r="D322" s="182"/>
      <c r="E322" s="158"/>
      <c r="F322" s="159"/>
      <c r="G322" s="160"/>
      <c r="H322" s="161"/>
      <c r="I322" s="162"/>
      <c r="J322" s="163"/>
      <c r="K322" s="161"/>
      <c r="L322" s="164"/>
    </row>
    <row r="323" spans="1:12" s="190" customFormat="1" ht="15.75">
      <c r="A323" s="155"/>
      <c r="B323" s="156"/>
      <c r="C323" s="182"/>
      <c r="D323" s="182"/>
      <c r="E323" s="158"/>
      <c r="F323" s="159"/>
      <c r="G323" s="160"/>
      <c r="H323" s="161"/>
      <c r="I323" s="162"/>
      <c r="J323" s="163"/>
      <c r="K323" s="161"/>
      <c r="L323" s="164"/>
    </row>
    <row r="324" spans="1:12" s="190" customFormat="1" ht="15.75">
      <c r="A324" s="155"/>
      <c r="B324" s="156"/>
      <c r="C324" s="182"/>
      <c r="D324" s="182"/>
      <c r="E324" s="158"/>
      <c r="F324" s="159"/>
      <c r="G324" s="160"/>
      <c r="H324" s="161"/>
      <c r="I324" s="162"/>
      <c r="J324" s="163"/>
      <c r="K324" s="161"/>
      <c r="L324" s="164"/>
    </row>
    <row r="325" spans="1:12" s="190" customFormat="1" ht="15.75">
      <c r="A325" s="155"/>
      <c r="B325" s="156"/>
      <c r="C325" s="155"/>
      <c r="D325" s="155"/>
      <c r="E325" s="158"/>
      <c r="F325" s="159"/>
      <c r="G325" s="160"/>
      <c r="H325" s="161"/>
      <c r="I325" s="162"/>
      <c r="J325" s="163"/>
      <c r="K325" s="161"/>
      <c r="L325" s="164"/>
    </row>
    <row r="326" spans="1:12" s="190" customFormat="1" ht="15.75">
      <c r="A326" s="155"/>
      <c r="B326" s="156"/>
      <c r="C326" s="182"/>
      <c r="D326" s="182"/>
      <c r="E326" s="158"/>
      <c r="F326" s="159"/>
      <c r="G326" s="160"/>
      <c r="H326" s="161"/>
      <c r="I326" s="162"/>
      <c r="J326" s="163"/>
      <c r="K326" s="161"/>
      <c r="L326" s="164"/>
    </row>
    <row r="327" spans="1:12" s="190" customFormat="1" ht="15.75">
      <c r="A327" s="155"/>
      <c r="B327" s="156"/>
      <c r="C327" s="182"/>
      <c r="D327" s="182"/>
      <c r="E327" s="158"/>
      <c r="F327" s="159"/>
      <c r="G327" s="160"/>
      <c r="H327" s="161"/>
      <c r="I327" s="162"/>
      <c r="J327" s="163"/>
      <c r="K327" s="161"/>
      <c r="L327" s="164"/>
    </row>
    <row r="328" spans="1:12" s="190" customFormat="1" ht="15.75">
      <c r="A328" s="155"/>
      <c r="B328" s="156"/>
      <c r="C328" s="182"/>
      <c r="D328" s="182"/>
      <c r="E328" s="158"/>
      <c r="F328" s="159"/>
      <c r="G328" s="160"/>
      <c r="H328" s="161"/>
      <c r="I328" s="162"/>
      <c r="J328" s="163"/>
      <c r="K328" s="161"/>
      <c r="L328" s="164"/>
    </row>
    <row r="329" spans="1:12" s="190" customFormat="1" ht="15.75">
      <c r="A329" s="155"/>
      <c r="B329" s="156"/>
      <c r="C329" s="182"/>
      <c r="D329" s="182"/>
      <c r="E329" s="158"/>
      <c r="F329" s="159"/>
      <c r="G329" s="160"/>
      <c r="H329" s="161"/>
      <c r="I329" s="162"/>
      <c r="J329" s="163"/>
      <c r="K329" s="161"/>
      <c r="L329" s="164"/>
    </row>
    <row r="330" spans="1:12" s="190" customFormat="1" ht="15.75">
      <c r="A330" s="155"/>
      <c r="B330" s="156"/>
      <c r="C330" s="182"/>
      <c r="D330" s="182"/>
      <c r="E330" s="158"/>
      <c r="F330" s="159"/>
      <c r="G330" s="160"/>
      <c r="H330" s="161"/>
      <c r="I330" s="162"/>
      <c r="J330" s="163"/>
      <c r="K330" s="161"/>
      <c r="L330" s="164"/>
    </row>
    <row r="331" spans="1:12" s="190" customFormat="1" ht="15.75">
      <c r="A331" s="155"/>
      <c r="B331" s="156"/>
      <c r="C331" s="182"/>
      <c r="D331" s="182"/>
      <c r="E331" s="158"/>
      <c r="F331" s="159"/>
      <c r="G331" s="160"/>
      <c r="H331" s="161"/>
      <c r="I331" s="162"/>
      <c r="J331" s="163"/>
      <c r="K331" s="161"/>
      <c r="L331" s="164"/>
    </row>
    <row r="332" spans="1:12" s="190" customFormat="1" ht="15.75">
      <c r="A332" s="155"/>
      <c r="B332" s="156"/>
      <c r="C332" s="155"/>
      <c r="D332" s="155"/>
      <c r="E332" s="158"/>
      <c r="F332" s="159"/>
      <c r="G332" s="160"/>
      <c r="H332" s="161"/>
      <c r="I332" s="162"/>
      <c r="J332" s="163"/>
      <c r="K332" s="161"/>
      <c r="L332" s="164"/>
    </row>
    <row r="333" spans="1:12" s="190" customFormat="1" ht="15.75">
      <c r="A333" s="155"/>
      <c r="B333" s="156"/>
      <c r="C333" s="182"/>
      <c r="D333" s="182"/>
      <c r="E333" s="158"/>
      <c r="F333" s="159"/>
      <c r="G333" s="160"/>
      <c r="H333" s="161"/>
      <c r="I333" s="162"/>
      <c r="J333" s="163"/>
      <c r="K333" s="161"/>
      <c r="L333" s="164"/>
    </row>
    <row r="334" spans="1:12" s="190" customFormat="1" ht="15.75">
      <c r="A334" s="155"/>
      <c r="B334" s="156"/>
      <c r="C334" s="182"/>
      <c r="D334" s="182"/>
      <c r="E334" s="158"/>
      <c r="F334" s="159"/>
      <c r="G334" s="160"/>
      <c r="H334" s="161"/>
      <c r="I334" s="162"/>
      <c r="J334" s="163"/>
      <c r="K334" s="161"/>
      <c r="L334" s="164"/>
    </row>
    <row r="335" spans="1:12" s="190" customFormat="1" ht="15.75">
      <c r="A335" s="155"/>
      <c r="B335" s="156"/>
      <c r="C335" s="182"/>
      <c r="D335" s="182"/>
      <c r="E335" s="158"/>
      <c r="F335" s="159"/>
      <c r="G335" s="160"/>
      <c r="H335" s="161"/>
      <c r="I335" s="162"/>
      <c r="J335" s="163"/>
      <c r="K335" s="161"/>
      <c r="L335" s="164"/>
    </row>
    <row r="336" spans="1:12" s="190" customFormat="1" ht="15.75">
      <c r="A336" s="155"/>
      <c r="B336" s="156"/>
      <c r="C336" s="182"/>
      <c r="D336" s="182"/>
      <c r="E336" s="158"/>
      <c r="F336" s="159"/>
      <c r="G336" s="160"/>
      <c r="H336" s="161"/>
      <c r="I336" s="162"/>
      <c r="J336" s="163"/>
      <c r="K336" s="161"/>
      <c r="L336" s="164"/>
    </row>
    <row r="337" spans="1:12" s="190" customFormat="1" ht="15.75">
      <c r="A337" s="155"/>
      <c r="B337" s="156"/>
      <c r="C337" s="182"/>
      <c r="D337" s="182"/>
      <c r="E337" s="158"/>
      <c r="F337" s="159"/>
      <c r="G337" s="160"/>
      <c r="H337" s="161"/>
      <c r="I337" s="162"/>
      <c r="J337" s="163"/>
      <c r="K337" s="161"/>
      <c r="L337" s="164"/>
    </row>
    <row r="338" spans="1:12" s="190" customFormat="1" ht="15.75">
      <c r="A338" s="155"/>
      <c r="B338" s="156"/>
      <c r="C338" s="182"/>
      <c r="D338" s="182"/>
      <c r="E338" s="158"/>
      <c r="F338" s="159"/>
      <c r="G338" s="160"/>
      <c r="H338" s="161"/>
      <c r="I338" s="162"/>
      <c r="J338" s="163"/>
      <c r="K338" s="161"/>
      <c r="L338" s="164"/>
    </row>
    <row r="339" spans="1:12" s="190" customFormat="1" ht="15.75">
      <c r="A339" s="155"/>
      <c r="B339" s="156"/>
      <c r="C339" s="182"/>
      <c r="D339" s="182"/>
      <c r="E339" s="158"/>
      <c r="F339" s="159"/>
      <c r="G339" s="160"/>
      <c r="H339" s="161"/>
      <c r="I339" s="162"/>
      <c r="J339" s="163"/>
      <c r="K339" s="161"/>
      <c r="L339" s="164"/>
    </row>
    <row r="340" spans="1:12" s="190" customFormat="1" ht="15.75">
      <c r="A340" s="155"/>
      <c r="B340" s="156"/>
      <c r="C340" s="155"/>
      <c r="D340" s="155"/>
      <c r="E340" s="158"/>
      <c r="F340" s="159"/>
      <c r="G340" s="191"/>
      <c r="H340" s="161"/>
      <c r="I340" s="162"/>
      <c r="J340" s="163"/>
      <c r="K340" s="161"/>
      <c r="L340" s="164"/>
    </row>
    <row r="341" spans="1:12" s="190" customFormat="1" ht="15.75">
      <c r="A341" s="155"/>
      <c r="B341" s="156"/>
      <c r="C341" s="182"/>
      <c r="D341" s="182"/>
      <c r="E341" s="158"/>
      <c r="F341" s="159"/>
      <c r="G341" s="160"/>
      <c r="H341" s="161"/>
      <c r="I341" s="162"/>
      <c r="J341" s="163"/>
      <c r="K341" s="161"/>
      <c r="L341" s="164"/>
    </row>
    <row r="342" spans="1:12" s="190" customFormat="1" ht="15.75">
      <c r="A342" s="155"/>
      <c r="B342" s="156"/>
      <c r="C342" s="182"/>
      <c r="D342" s="182"/>
      <c r="E342" s="158"/>
      <c r="F342" s="159"/>
      <c r="G342" s="160"/>
      <c r="H342" s="161"/>
      <c r="I342" s="162"/>
      <c r="J342" s="163"/>
      <c r="K342" s="161"/>
      <c r="L342" s="164"/>
    </row>
    <row r="343" spans="1:12" s="190" customFormat="1" ht="15.75">
      <c r="A343" s="155"/>
      <c r="B343" s="156"/>
      <c r="C343" s="182"/>
      <c r="D343" s="182"/>
      <c r="E343" s="158"/>
      <c r="F343" s="159"/>
      <c r="G343" s="160"/>
      <c r="H343" s="161"/>
      <c r="I343" s="162"/>
      <c r="J343" s="163"/>
      <c r="K343" s="161"/>
      <c r="L343" s="164"/>
    </row>
    <row r="344" spans="1:12" s="190" customFormat="1" ht="15.75">
      <c r="A344" s="155"/>
      <c r="B344" s="156"/>
      <c r="C344" s="182"/>
      <c r="D344" s="182"/>
      <c r="E344" s="158"/>
      <c r="F344" s="159"/>
      <c r="G344" s="160"/>
      <c r="H344" s="161"/>
      <c r="I344" s="162"/>
      <c r="J344" s="163"/>
      <c r="K344" s="161"/>
      <c r="L344" s="164"/>
    </row>
    <row r="345" spans="1:12" s="190" customFormat="1" ht="15.75">
      <c r="A345" s="155"/>
      <c r="B345" s="156"/>
      <c r="C345" s="182"/>
      <c r="D345" s="182"/>
      <c r="E345" s="158"/>
      <c r="F345" s="159"/>
      <c r="G345" s="160"/>
      <c r="H345" s="161"/>
      <c r="I345" s="162"/>
      <c r="J345" s="163"/>
      <c r="K345" s="161"/>
      <c r="L345" s="164"/>
    </row>
    <row r="346" spans="1:12" s="190" customFormat="1" ht="15.75">
      <c r="A346" s="155"/>
      <c r="B346" s="156"/>
      <c r="C346" s="182"/>
      <c r="D346" s="182"/>
      <c r="E346" s="158"/>
      <c r="F346" s="159"/>
      <c r="G346" s="160"/>
      <c r="H346" s="161"/>
      <c r="I346" s="162"/>
      <c r="J346" s="163"/>
      <c r="K346" s="161"/>
      <c r="L346" s="164"/>
    </row>
    <row r="347" spans="1:12" s="190" customFormat="1" ht="15.75">
      <c r="A347" s="155"/>
      <c r="B347" s="156"/>
      <c r="C347" s="182"/>
      <c r="D347" s="182"/>
      <c r="E347" s="158"/>
      <c r="F347" s="159"/>
      <c r="G347" s="160"/>
      <c r="H347" s="161"/>
      <c r="I347" s="162"/>
      <c r="J347" s="163"/>
      <c r="K347" s="161"/>
      <c r="L347" s="164"/>
    </row>
    <row r="348" spans="1:12" s="190" customFormat="1" ht="15.75">
      <c r="A348" s="155"/>
      <c r="B348" s="156"/>
      <c r="C348" s="182"/>
      <c r="D348" s="182"/>
      <c r="E348" s="158"/>
      <c r="F348" s="159"/>
      <c r="G348" s="160"/>
      <c r="H348" s="161"/>
      <c r="I348" s="162"/>
      <c r="J348" s="163"/>
      <c r="K348" s="161"/>
      <c r="L348" s="164"/>
    </row>
    <row r="349" spans="1:12" s="190" customFormat="1" ht="15.75">
      <c r="A349" s="155"/>
      <c r="B349" s="156"/>
      <c r="C349" s="182"/>
      <c r="D349" s="182"/>
      <c r="E349" s="158"/>
      <c r="F349" s="159"/>
      <c r="G349" s="160"/>
      <c r="H349" s="161"/>
      <c r="I349" s="162"/>
      <c r="J349" s="163"/>
      <c r="K349" s="161"/>
      <c r="L349" s="164"/>
    </row>
    <row r="350" spans="1:12" s="190" customFormat="1" ht="15.75">
      <c r="A350" s="155"/>
      <c r="B350" s="156"/>
      <c r="C350" s="155"/>
      <c r="D350" s="155"/>
      <c r="E350" s="158"/>
      <c r="F350" s="159"/>
      <c r="G350" s="191"/>
      <c r="H350" s="161"/>
      <c r="I350" s="162"/>
      <c r="J350" s="163"/>
      <c r="K350" s="161"/>
      <c r="L350" s="164"/>
    </row>
    <row r="351" spans="1:12" s="190" customFormat="1" ht="15.75">
      <c r="A351" s="155"/>
      <c r="B351" s="156"/>
      <c r="C351" s="182"/>
      <c r="D351" s="182"/>
      <c r="E351" s="158"/>
      <c r="F351" s="159"/>
      <c r="G351" s="160"/>
      <c r="H351" s="161"/>
      <c r="I351" s="162"/>
      <c r="J351" s="163"/>
      <c r="K351" s="161"/>
      <c r="L351" s="164"/>
    </row>
    <row r="352" spans="1:12" s="190" customFormat="1" ht="15.75">
      <c r="A352" s="155"/>
      <c r="B352" s="156"/>
      <c r="C352" s="182"/>
      <c r="D352" s="182"/>
      <c r="E352" s="158"/>
      <c r="F352" s="159"/>
      <c r="G352" s="160"/>
      <c r="H352" s="161"/>
      <c r="I352" s="162"/>
      <c r="J352" s="163"/>
      <c r="K352" s="161"/>
      <c r="L352" s="164"/>
    </row>
    <row r="353" spans="1:12" s="190" customFormat="1" ht="15.75">
      <c r="A353" s="155"/>
      <c r="B353" s="156"/>
      <c r="C353" s="182"/>
      <c r="D353" s="182"/>
      <c r="E353" s="158"/>
      <c r="F353" s="159"/>
      <c r="G353" s="160"/>
      <c r="H353" s="161"/>
      <c r="I353" s="162"/>
      <c r="J353" s="163"/>
      <c r="K353" s="161"/>
      <c r="L353" s="164"/>
    </row>
    <row r="354" spans="1:12" s="190" customFormat="1" ht="15.75">
      <c r="A354" s="155"/>
      <c r="B354" s="156"/>
      <c r="C354" s="182"/>
      <c r="D354" s="182"/>
      <c r="E354" s="158"/>
      <c r="F354" s="159"/>
      <c r="G354" s="160"/>
      <c r="H354" s="161"/>
      <c r="I354" s="162"/>
      <c r="J354" s="163"/>
      <c r="K354" s="161"/>
      <c r="L354" s="164"/>
    </row>
    <row r="355" spans="1:12" s="190" customFormat="1" ht="15.75">
      <c r="A355" s="155"/>
      <c r="B355" s="156"/>
      <c r="C355" s="182"/>
      <c r="D355" s="182"/>
      <c r="E355" s="158"/>
      <c r="F355" s="159"/>
      <c r="G355" s="160"/>
      <c r="H355" s="161"/>
      <c r="I355" s="162"/>
      <c r="J355" s="163"/>
      <c r="K355" s="161"/>
      <c r="L355" s="164"/>
    </row>
    <row r="356" spans="1:12" s="190" customFormat="1" ht="15.75">
      <c r="A356" s="155"/>
      <c r="B356" s="156"/>
      <c r="C356" s="182"/>
      <c r="D356" s="182"/>
      <c r="E356" s="158"/>
      <c r="F356" s="159"/>
      <c r="G356" s="160"/>
      <c r="H356" s="161"/>
      <c r="I356" s="162"/>
      <c r="J356" s="163"/>
      <c r="K356" s="161"/>
      <c r="L356" s="164"/>
    </row>
    <row r="357" spans="1:12" s="190" customFormat="1" ht="15.75">
      <c r="A357" s="155"/>
      <c r="B357" s="156"/>
      <c r="C357" s="182"/>
      <c r="D357" s="182"/>
      <c r="E357" s="158"/>
      <c r="F357" s="159"/>
      <c r="G357" s="160"/>
      <c r="H357" s="161"/>
      <c r="I357" s="162"/>
      <c r="J357" s="163"/>
      <c r="K357" s="161"/>
      <c r="L357" s="164"/>
    </row>
    <row r="358" spans="1:12" s="190" customFormat="1" ht="15.75">
      <c r="A358" s="155"/>
      <c r="B358" s="156"/>
      <c r="C358" s="182"/>
      <c r="D358" s="182"/>
      <c r="E358" s="158"/>
      <c r="F358" s="159"/>
      <c r="G358" s="160"/>
      <c r="H358" s="161"/>
      <c r="I358" s="162"/>
      <c r="J358" s="163"/>
      <c r="K358" s="161"/>
      <c r="L358" s="164"/>
    </row>
    <row r="359" spans="1:12" s="190" customFormat="1" ht="15.75">
      <c r="A359" s="155"/>
      <c r="B359" s="156"/>
      <c r="C359" s="182"/>
      <c r="D359" s="182"/>
      <c r="E359" s="158"/>
      <c r="F359" s="159"/>
      <c r="G359" s="160"/>
      <c r="H359" s="161"/>
      <c r="I359" s="162"/>
      <c r="J359" s="163"/>
      <c r="K359" s="161"/>
      <c r="L359" s="164"/>
    </row>
    <row r="360" spans="1:12" s="190" customFormat="1" ht="15.75">
      <c r="A360" s="155"/>
      <c r="B360" s="156"/>
      <c r="C360" s="182"/>
      <c r="D360" s="182"/>
      <c r="E360" s="158"/>
      <c r="F360" s="159"/>
      <c r="G360" s="160"/>
      <c r="H360" s="161"/>
      <c r="I360" s="162"/>
      <c r="J360" s="163"/>
      <c r="K360" s="161"/>
      <c r="L360" s="164"/>
    </row>
    <row r="361" spans="1:12" s="190" customFormat="1" ht="15.75">
      <c r="A361" s="155"/>
      <c r="B361" s="156"/>
      <c r="C361" s="182"/>
      <c r="D361" s="182"/>
      <c r="E361" s="158"/>
      <c r="F361" s="159"/>
      <c r="G361" s="160"/>
      <c r="H361" s="161"/>
      <c r="I361" s="162"/>
      <c r="J361" s="163"/>
      <c r="K361" s="161"/>
      <c r="L361" s="164"/>
    </row>
    <row r="362" spans="1:12" s="190" customFormat="1" ht="15.75">
      <c r="A362" s="155"/>
      <c r="B362" s="156"/>
      <c r="C362" s="155"/>
      <c r="D362" s="155"/>
      <c r="E362" s="158"/>
      <c r="F362" s="159"/>
      <c r="G362" s="160"/>
      <c r="H362" s="161"/>
      <c r="I362" s="162"/>
      <c r="J362" s="163"/>
      <c r="K362" s="161"/>
      <c r="L362" s="164"/>
    </row>
    <row r="363" spans="1:12" s="190" customFormat="1" ht="15.75">
      <c r="A363" s="155"/>
      <c r="B363" s="156"/>
      <c r="C363" s="182"/>
      <c r="D363" s="182"/>
      <c r="E363" s="158"/>
      <c r="F363" s="159"/>
      <c r="G363" s="160"/>
      <c r="H363" s="161"/>
      <c r="I363" s="162"/>
      <c r="J363" s="163"/>
      <c r="K363" s="161"/>
      <c r="L363" s="164"/>
    </row>
    <row r="364" spans="1:12" s="190" customFormat="1" ht="15.75">
      <c r="A364" s="155"/>
      <c r="B364" s="156"/>
      <c r="C364" s="182"/>
      <c r="D364" s="182"/>
      <c r="E364" s="158"/>
      <c r="F364" s="159"/>
      <c r="G364" s="160"/>
      <c r="H364" s="161"/>
      <c r="I364" s="162"/>
      <c r="J364" s="163"/>
      <c r="K364" s="161"/>
      <c r="L364" s="164"/>
    </row>
    <row r="365" spans="1:12" s="190" customFormat="1" ht="15.75">
      <c r="A365" s="155"/>
      <c r="B365" s="156"/>
      <c r="C365" s="182"/>
      <c r="D365" s="182"/>
      <c r="E365" s="158"/>
      <c r="F365" s="159"/>
      <c r="G365" s="160"/>
      <c r="H365" s="161"/>
      <c r="I365" s="162"/>
      <c r="J365" s="163"/>
      <c r="K365" s="161"/>
      <c r="L365" s="164"/>
    </row>
    <row r="366" spans="1:12" s="190" customFormat="1" ht="15.75">
      <c r="A366" s="155"/>
      <c r="B366" s="156"/>
      <c r="C366" s="182"/>
      <c r="D366" s="182"/>
      <c r="E366" s="158"/>
      <c r="F366" s="159"/>
      <c r="G366" s="160"/>
      <c r="H366" s="161"/>
      <c r="I366" s="162"/>
      <c r="J366" s="163"/>
      <c r="K366" s="161"/>
      <c r="L366" s="164"/>
    </row>
    <row r="367" spans="1:12" s="190" customFormat="1" ht="15.75">
      <c r="A367" s="155"/>
      <c r="B367" s="156"/>
      <c r="C367" s="182"/>
      <c r="D367" s="182"/>
      <c r="E367" s="158"/>
      <c r="F367" s="159"/>
      <c r="G367" s="160"/>
      <c r="H367" s="161"/>
      <c r="I367" s="162"/>
      <c r="J367" s="163"/>
      <c r="K367" s="161"/>
      <c r="L367" s="164"/>
    </row>
    <row r="368" spans="1:12" s="190" customFormat="1" ht="15.75">
      <c r="A368" s="155"/>
      <c r="B368" s="156"/>
      <c r="C368" s="182"/>
      <c r="D368" s="182"/>
      <c r="E368" s="158"/>
      <c r="F368" s="159"/>
      <c r="G368" s="160"/>
      <c r="H368" s="161"/>
      <c r="I368" s="162"/>
      <c r="J368" s="163"/>
      <c r="K368" s="161"/>
      <c r="L368" s="164"/>
    </row>
    <row r="369" spans="1:12" s="190" customFormat="1" ht="15.75">
      <c r="A369" s="155"/>
      <c r="B369" s="156"/>
      <c r="C369" s="182"/>
      <c r="D369" s="182"/>
      <c r="E369" s="158"/>
      <c r="F369" s="159"/>
      <c r="G369" s="160"/>
      <c r="H369" s="161"/>
      <c r="I369" s="162"/>
      <c r="J369" s="163"/>
      <c r="K369" s="161"/>
      <c r="L369" s="164"/>
    </row>
    <row r="370" spans="1:12" s="190" customFormat="1" ht="15.75">
      <c r="A370" s="155"/>
      <c r="B370" s="156"/>
      <c r="C370" s="182"/>
      <c r="D370" s="182"/>
      <c r="E370" s="158"/>
      <c r="F370" s="159"/>
      <c r="G370" s="160"/>
      <c r="H370" s="161"/>
      <c r="I370" s="162"/>
      <c r="J370" s="163"/>
      <c r="K370" s="161"/>
      <c r="L370" s="164"/>
    </row>
    <row r="371" spans="1:12" s="190" customFormat="1" ht="15.75">
      <c r="A371" s="155"/>
      <c r="B371" s="156"/>
      <c r="C371" s="182"/>
      <c r="D371" s="182"/>
      <c r="E371" s="158"/>
      <c r="F371" s="159"/>
      <c r="G371" s="160"/>
      <c r="H371" s="161"/>
      <c r="I371" s="162"/>
      <c r="J371" s="163"/>
      <c r="K371" s="161"/>
      <c r="L371" s="164"/>
    </row>
    <row r="372" spans="1:12" s="190" customFormat="1" ht="15.75">
      <c r="A372" s="155"/>
      <c r="B372" s="156"/>
      <c r="C372" s="182"/>
      <c r="D372" s="182"/>
      <c r="E372" s="158"/>
      <c r="F372" s="159"/>
      <c r="G372" s="160"/>
      <c r="H372" s="161"/>
      <c r="I372" s="162"/>
      <c r="J372" s="163"/>
      <c r="K372" s="161"/>
      <c r="L372" s="164"/>
    </row>
    <row r="373" spans="1:12" s="190" customFormat="1" ht="15.75">
      <c r="A373" s="155"/>
      <c r="B373" s="156"/>
      <c r="C373" s="182"/>
      <c r="D373" s="182"/>
      <c r="E373" s="158"/>
      <c r="F373" s="159"/>
      <c r="G373" s="160"/>
      <c r="H373" s="161"/>
      <c r="I373" s="162"/>
      <c r="J373" s="163"/>
      <c r="K373" s="161"/>
      <c r="L373" s="164"/>
    </row>
    <row r="374" spans="1:12" s="190" customFormat="1" ht="15.75">
      <c r="A374" s="155"/>
      <c r="B374" s="156"/>
      <c r="C374" s="182"/>
      <c r="D374" s="182"/>
      <c r="E374" s="158"/>
      <c r="F374" s="159"/>
      <c r="G374" s="160"/>
      <c r="H374" s="161"/>
      <c r="I374" s="162"/>
      <c r="J374" s="163"/>
      <c r="K374" s="161"/>
      <c r="L374" s="164"/>
    </row>
    <row r="375" spans="1:12" s="190" customFormat="1" ht="15.75">
      <c r="A375" s="155"/>
      <c r="B375" s="156"/>
      <c r="C375" s="182"/>
      <c r="D375" s="182"/>
      <c r="E375" s="158"/>
      <c r="F375" s="159"/>
      <c r="G375" s="160"/>
      <c r="H375" s="161"/>
      <c r="I375" s="162"/>
      <c r="J375" s="163"/>
      <c r="K375" s="161"/>
      <c r="L375" s="164"/>
    </row>
    <row r="376" spans="1:12" s="190" customFormat="1" ht="15.75">
      <c r="A376" s="155"/>
      <c r="B376" s="156"/>
      <c r="C376" s="182"/>
      <c r="D376" s="182"/>
      <c r="E376" s="158"/>
      <c r="F376" s="159"/>
      <c r="G376" s="160"/>
      <c r="H376" s="161"/>
      <c r="I376" s="162"/>
      <c r="J376" s="163"/>
      <c r="K376" s="161"/>
      <c r="L376" s="164"/>
    </row>
    <row r="377" spans="1:12" s="190" customFormat="1" ht="15.75">
      <c r="A377" s="155"/>
      <c r="B377" s="156"/>
      <c r="C377" s="182"/>
      <c r="D377" s="182"/>
      <c r="E377" s="158"/>
      <c r="F377" s="159"/>
      <c r="G377" s="160"/>
      <c r="H377" s="161"/>
      <c r="I377" s="162"/>
      <c r="J377" s="163"/>
      <c r="K377" s="161"/>
      <c r="L377" s="164"/>
    </row>
    <row r="378" spans="1:12" s="190" customFormat="1" ht="15.75">
      <c r="A378" s="155"/>
      <c r="B378" s="156"/>
      <c r="C378" s="182"/>
      <c r="D378" s="182"/>
      <c r="E378" s="158"/>
      <c r="F378" s="159"/>
      <c r="G378" s="160"/>
      <c r="H378" s="161"/>
      <c r="I378" s="162"/>
      <c r="J378" s="163"/>
      <c r="K378" s="161"/>
      <c r="L378" s="164"/>
    </row>
    <row r="379" spans="1:12" s="190" customFormat="1" ht="15.75">
      <c r="A379" s="155"/>
      <c r="B379" s="156"/>
      <c r="C379" s="182"/>
      <c r="D379" s="182"/>
      <c r="E379" s="158"/>
      <c r="F379" s="159"/>
      <c r="G379" s="160"/>
      <c r="H379" s="161"/>
      <c r="I379" s="162"/>
      <c r="J379" s="163"/>
      <c r="K379" s="161"/>
      <c r="L379" s="164"/>
    </row>
    <row r="380" spans="1:12" s="190" customFormat="1" ht="15.75">
      <c r="A380" s="155"/>
      <c r="B380" s="156"/>
      <c r="C380" s="182"/>
      <c r="D380" s="182"/>
      <c r="E380" s="158"/>
      <c r="F380" s="159"/>
      <c r="G380" s="160"/>
      <c r="H380" s="161"/>
      <c r="I380" s="162"/>
      <c r="J380" s="163"/>
      <c r="K380" s="161"/>
      <c r="L380" s="164"/>
    </row>
    <row r="381" spans="1:12" s="190" customFormat="1" ht="15.75">
      <c r="A381" s="155"/>
      <c r="B381" s="156"/>
      <c r="C381" s="182"/>
      <c r="D381" s="182"/>
      <c r="E381" s="158"/>
      <c r="F381" s="159"/>
      <c r="G381" s="160"/>
      <c r="H381" s="161"/>
      <c r="I381" s="162"/>
      <c r="J381" s="163"/>
      <c r="K381" s="161"/>
      <c r="L381" s="164"/>
    </row>
    <row r="382" spans="1:12" s="190" customFormat="1" ht="15.75">
      <c r="A382" s="155"/>
      <c r="B382" s="156"/>
      <c r="C382" s="182"/>
      <c r="D382" s="182"/>
      <c r="E382" s="158"/>
      <c r="F382" s="159"/>
      <c r="G382" s="160"/>
      <c r="H382" s="161"/>
      <c r="I382" s="162"/>
      <c r="J382" s="163"/>
      <c r="K382" s="161"/>
      <c r="L382" s="164"/>
    </row>
    <row r="383" spans="1:12" s="190" customFormat="1" ht="15.75">
      <c r="A383" s="155"/>
      <c r="B383" s="156"/>
      <c r="C383" s="182"/>
      <c r="D383" s="182"/>
      <c r="E383" s="158"/>
      <c r="F383" s="159"/>
      <c r="G383" s="160"/>
      <c r="H383" s="161"/>
      <c r="I383" s="162"/>
      <c r="J383" s="163"/>
      <c r="K383" s="161"/>
      <c r="L383" s="164"/>
    </row>
    <row r="384" spans="1:12" s="190" customFormat="1" ht="15.75">
      <c r="A384" s="155"/>
      <c r="B384" s="156"/>
      <c r="C384" s="182"/>
      <c r="D384" s="182"/>
      <c r="E384" s="158"/>
      <c r="F384" s="159"/>
      <c r="G384" s="160"/>
      <c r="H384" s="161"/>
      <c r="I384" s="162"/>
      <c r="J384" s="163"/>
      <c r="K384" s="161"/>
      <c r="L384" s="164"/>
    </row>
    <row r="385" spans="1:12" s="190" customFormat="1" ht="15.75">
      <c r="A385" s="155"/>
      <c r="B385" s="156"/>
      <c r="C385" s="182"/>
      <c r="D385" s="182"/>
      <c r="E385" s="158"/>
      <c r="F385" s="159"/>
      <c r="G385" s="160"/>
      <c r="H385" s="161"/>
      <c r="I385" s="162"/>
      <c r="J385" s="163"/>
      <c r="K385" s="161"/>
      <c r="L385" s="164"/>
    </row>
    <row r="386" spans="1:12" s="190" customFormat="1" ht="15.75">
      <c r="A386" s="155"/>
      <c r="B386" s="156"/>
      <c r="C386" s="182"/>
      <c r="D386" s="182"/>
      <c r="E386" s="158"/>
      <c r="F386" s="159"/>
      <c r="G386" s="160"/>
      <c r="H386" s="161"/>
      <c r="I386" s="162"/>
      <c r="J386" s="163"/>
      <c r="K386" s="161"/>
      <c r="L386" s="164"/>
    </row>
    <row r="387" spans="1:12" s="190" customFormat="1" ht="15.75">
      <c r="A387" s="155"/>
      <c r="B387" s="156"/>
      <c r="C387" s="182"/>
      <c r="D387" s="182"/>
      <c r="E387" s="158"/>
      <c r="F387" s="159"/>
      <c r="G387" s="160"/>
      <c r="H387" s="161"/>
      <c r="I387" s="162"/>
      <c r="J387" s="163"/>
      <c r="K387" s="161"/>
      <c r="L387" s="164"/>
    </row>
    <row r="388" spans="1:12" s="190" customFormat="1" ht="15.75">
      <c r="A388" s="155"/>
      <c r="B388" s="156"/>
      <c r="C388" s="182"/>
      <c r="D388" s="182"/>
      <c r="E388" s="158"/>
      <c r="F388" s="159"/>
      <c r="G388" s="160"/>
      <c r="H388" s="161"/>
      <c r="I388" s="162"/>
      <c r="J388" s="163"/>
      <c r="K388" s="161"/>
      <c r="L388" s="164"/>
    </row>
    <row r="389" spans="1:12" s="190" customFormat="1" ht="15.75">
      <c r="A389" s="155"/>
      <c r="B389" s="156"/>
      <c r="C389" s="182"/>
      <c r="D389" s="182"/>
      <c r="E389" s="158"/>
      <c r="F389" s="159"/>
      <c r="G389" s="160"/>
      <c r="H389" s="161"/>
      <c r="I389" s="162"/>
      <c r="J389" s="163"/>
      <c r="K389" s="161"/>
      <c r="L389" s="164"/>
    </row>
    <row r="390" spans="1:12" s="190" customFormat="1" ht="15.75">
      <c r="A390" s="155"/>
      <c r="B390" s="156"/>
      <c r="C390" s="182"/>
      <c r="D390" s="182"/>
      <c r="E390" s="158"/>
      <c r="F390" s="159"/>
      <c r="G390" s="160"/>
      <c r="H390" s="161"/>
      <c r="I390" s="162"/>
      <c r="J390" s="163"/>
      <c r="K390" s="161"/>
      <c r="L390" s="164"/>
    </row>
    <row r="391" spans="1:12" s="190" customFormat="1" ht="15.75">
      <c r="A391" s="155"/>
      <c r="B391" s="156"/>
      <c r="C391" s="182"/>
      <c r="D391" s="182"/>
      <c r="E391" s="158"/>
      <c r="F391" s="159"/>
      <c r="G391" s="160"/>
      <c r="H391" s="161"/>
      <c r="I391" s="162"/>
      <c r="J391" s="163"/>
      <c r="K391" s="161"/>
      <c r="L391" s="164"/>
    </row>
    <row r="392" spans="1:12" s="190" customFormat="1" ht="15.75">
      <c r="A392" s="155"/>
      <c r="B392" s="156"/>
      <c r="C392" s="182"/>
      <c r="D392" s="182"/>
      <c r="E392" s="158"/>
      <c r="F392" s="159"/>
      <c r="G392" s="160"/>
      <c r="H392" s="161"/>
      <c r="I392" s="162"/>
      <c r="J392" s="163"/>
      <c r="K392" s="161"/>
      <c r="L392" s="164"/>
    </row>
    <row r="393" spans="1:12" s="190" customFormat="1" ht="15.75">
      <c r="A393" s="155"/>
      <c r="B393" s="156"/>
      <c r="C393" s="182"/>
      <c r="D393" s="182"/>
      <c r="E393" s="158"/>
      <c r="F393" s="159"/>
      <c r="G393" s="160"/>
      <c r="H393" s="161"/>
      <c r="I393" s="162"/>
      <c r="J393" s="163"/>
      <c r="K393" s="161"/>
      <c r="L393" s="164"/>
    </row>
    <row r="394" spans="1:12" s="190" customFormat="1" ht="15.75">
      <c r="A394" s="155"/>
      <c r="B394" s="156"/>
      <c r="C394" s="182"/>
      <c r="D394" s="182"/>
      <c r="E394" s="158"/>
      <c r="F394" s="159"/>
      <c r="G394" s="160"/>
      <c r="H394" s="161"/>
      <c r="I394" s="162"/>
      <c r="J394" s="163"/>
      <c r="K394" s="161"/>
      <c r="L394" s="164"/>
    </row>
    <row r="395" spans="1:12" s="190" customFormat="1" ht="15.75">
      <c r="A395" s="155"/>
      <c r="B395" s="156"/>
      <c r="C395" s="182"/>
      <c r="D395" s="182"/>
      <c r="E395" s="158"/>
      <c r="F395" s="159"/>
      <c r="G395" s="160"/>
      <c r="H395" s="161"/>
      <c r="I395" s="162"/>
      <c r="J395" s="163"/>
      <c r="K395" s="161"/>
      <c r="L395" s="164"/>
    </row>
    <row r="396" spans="1:12" s="190" customFormat="1" ht="15.75">
      <c r="A396" s="155"/>
      <c r="B396" s="156"/>
      <c r="C396" s="182"/>
      <c r="D396" s="182"/>
      <c r="E396" s="158"/>
      <c r="F396" s="159"/>
      <c r="G396" s="160"/>
      <c r="H396" s="161"/>
      <c r="I396" s="162"/>
      <c r="J396" s="163"/>
      <c r="K396" s="161"/>
      <c r="L396" s="164"/>
    </row>
    <row r="397" spans="1:12" s="190" customFormat="1" ht="15.75">
      <c r="A397" s="155"/>
      <c r="B397" s="156"/>
      <c r="C397" s="182"/>
      <c r="D397" s="182"/>
      <c r="E397" s="158"/>
      <c r="F397" s="159"/>
      <c r="G397" s="160"/>
      <c r="H397" s="161"/>
      <c r="I397" s="162"/>
      <c r="J397" s="163"/>
      <c r="K397" s="161"/>
      <c r="L397" s="164"/>
    </row>
    <row r="398" spans="1:12" s="190" customFormat="1" ht="15.75">
      <c r="A398" s="155"/>
      <c r="B398" s="156"/>
      <c r="C398" s="155"/>
      <c r="D398" s="155"/>
      <c r="E398" s="158"/>
      <c r="F398" s="159"/>
      <c r="G398" s="160"/>
      <c r="H398" s="161"/>
      <c r="I398" s="162"/>
      <c r="J398" s="163"/>
      <c r="K398" s="161"/>
      <c r="L398" s="164"/>
    </row>
    <row r="399" spans="1:12" s="190" customFormat="1" ht="15.75">
      <c r="A399" s="155"/>
      <c r="B399" s="156"/>
      <c r="C399" s="155"/>
      <c r="D399" s="155"/>
      <c r="E399" s="158"/>
      <c r="F399" s="159"/>
      <c r="G399" s="160"/>
      <c r="H399" s="161"/>
      <c r="I399" s="162"/>
      <c r="J399" s="163"/>
      <c r="K399" s="161"/>
      <c r="L399" s="164"/>
    </row>
    <row r="400" spans="1:12" s="190" customFormat="1" ht="15.75">
      <c r="A400" s="155"/>
      <c r="B400" s="156"/>
      <c r="C400" s="182"/>
      <c r="D400" s="182"/>
      <c r="E400" s="158"/>
      <c r="F400" s="159"/>
      <c r="G400" s="160"/>
      <c r="H400" s="161"/>
      <c r="I400" s="162"/>
      <c r="J400" s="163"/>
      <c r="K400" s="161"/>
      <c r="L400" s="164"/>
    </row>
    <row r="401" spans="1:12" s="190" customFormat="1" ht="15.75">
      <c r="A401" s="155"/>
      <c r="B401" s="156"/>
      <c r="C401" s="182"/>
      <c r="D401" s="182"/>
      <c r="E401" s="158"/>
      <c r="F401" s="159"/>
      <c r="G401" s="160"/>
      <c r="H401" s="161"/>
      <c r="I401" s="162"/>
      <c r="J401" s="163"/>
      <c r="K401" s="161"/>
      <c r="L401" s="164"/>
    </row>
    <row r="402" spans="1:12" s="190" customFormat="1" ht="15.75">
      <c r="A402" s="155"/>
      <c r="B402" s="156"/>
      <c r="C402" s="182"/>
      <c r="D402" s="182"/>
      <c r="E402" s="158"/>
      <c r="F402" s="159"/>
      <c r="G402" s="160"/>
      <c r="H402" s="161"/>
      <c r="I402" s="162"/>
      <c r="J402" s="163"/>
      <c r="K402" s="161"/>
      <c r="L402" s="164"/>
    </row>
    <row r="403" spans="1:12" s="190" customFormat="1" ht="15.75">
      <c r="A403" s="155"/>
      <c r="B403" s="156"/>
      <c r="C403" s="182"/>
      <c r="D403" s="182"/>
      <c r="E403" s="158"/>
      <c r="F403" s="159"/>
      <c r="G403" s="160"/>
      <c r="H403" s="161"/>
      <c r="I403" s="162"/>
      <c r="J403" s="163"/>
      <c r="K403" s="161"/>
      <c r="L403" s="164"/>
    </row>
    <row r="404" spans="1:12" s="190" customFormat="1" ht="15.75">
      <c r="A404" s="155"/>
      <c r="B404" s="156"/>
      <c r="C404" s="182"/>
      <c r="D404" s="182"/>
      <c r="E404" s="158"/>
      <c r="F404" s="159"/>
      <c r="G404" s="160"/>
      <c r="H404" s="161"/>
      <c r="I404" s="162"/>
      <c r="J404" s="163"/>
      <c r="K404" s="161"/>
      <c r="L404" s="164"/>
    </row>
    <row r="405" spans="1:12" s="190" customFormat="1" ht="15.75">
      <c r="A405" s="155"/>
      <c r="B405" s="156"/>
      <c r="C405" s="182"/>
      <c r="D405" s="182"/>
      <c r="E405" s="158"/>
      <c r="F405" s="159"/>
      <c r="G405" s="160"/>
      <c r="H405" s="161"/>
      <c r="I405" s="162"/>
      <c r="J405" s="163"/>
      <c r="K405" s="161"/>
      <c r="L405" s="164"/>
    </row>
    <row r="406" spans="1:12" s="190" customFormat="1" ht="15.75">
      <c r="A406" s="155"/>
      <c r="B406" s="156"/>
      <c r="C406" s="182"/>
      <c r="D406" s="182"/>
      <c r="E406" s="158"/>
      <c r="F406" s="159"/>
      <c r="G406" s="160"/>
      <c r="H406" s="161"/>
      <c r="I406" s="162"/>
      <c r="J406" s="163"/>
      <c r="K406" s="161"/>
      <c r="L406" s="164"/>
    </row>
    <row r="407" spans="1:12" s="190" customFormat="1" ht="15.75">
      <c r="A407" s="155"/>
      <c r="B407" s="156"/>
      <c r="C407" s="182"/>
      <c r="D407" s="182"/>
      <c r="E407" s="158"/>
      <c r="F407" s="159"/>
      <c r="G407" s="160"/>
      <c r="H407" s="161"/>
      <c r="I407" s="162"/>
      <c r="J407" s="163"/>
      <c r="K407" s="161"/>
      <c r="L407" s="164"/>
    </row>
    <row r="408" spans="1:12" s="190" customFormat="1" ht="15.75">
      <c r="A408" s="155"/>
      <c r="B408" s="156"/>
      <c r="C408" s="182"/>
      <c r="D408" s="182"/>
      <c r="E408" s="158"/>
      <c r="F408" s="159"/>
      <c r="G408" s="160"/>
      <c r="H408" s="161"/>
      <c r="I408" s="162"/>
      <c r="J408" s="163"/>
      <c r="K408" s="161"/>
      <c r="L408" s="164"/>
    </row>
    <row r="409" spans="1:12" s="190" customFormat="1" ht="15.75">
      <c r="A409" s="155"/>
      <c r="B409" s="156"/>
      <c r="C409" s="182"/>
      <c r="D409" s="182"/>
      <c r="E409" s="158"/>
      <c r="F409" s="159"/>
      <c r="G409" s="160"/>
      <c r="H409" s="161"/>
      <c r="I409" s="162"/>
      <c r="J409" s="163"/>
      <c r="K409" s="161"/>
      <c r="L409" s="164"/>
    </row>
    <row r="410" spans="1:12" s="190" customFormat="1" ht="15.75">
      <c r="A410" s="155"/>
      <c r="B410" s="156"/>
      <c r="C410" s="182"/>
      <c r="D410" s="182"/>
      <c r="E410" s="158"/>
      <c r="F410" s="159"/>
      <c r="G410" s="160"/>
      <c r="H410" s="161"/>
      <c r="I410" s="162"/>
      <c r="J410" s="163"/>
      <c r="K410" s="161"/>
      <c r="L410" s="164"/>
    </row>
    <row r="411" spans="1:12" s="190" customFormat="1" ht="15.75">
      <c r="A411" s="155"/>
      <c r="B411" s="156"/>
      <c r="C411" s="182"/>
      <c r="D411" s="182"/>
      <c r="E411" s="158"/>
      <c r="F411" s="159"/>
      <c r="G411" s="160"/>
      <c r="H411" s="161"/>
      <c r="I411" s="162"/>
      <c r="J411" s="163"/>
      <c r="K411" s="161"/>
      <c r="L411" s="164"/>
    </row>
    <row r="412" spans="1:12" s="190" customFormat="1" ht="15.75">
      <c r="A412" s="155"/>
      <c r="B412" s="156"/>
      <c r="C412" s="182"/>
      <c r="D412" s="182"/>
      <c r="E412" s="158"/>
      <c r="F412" s="159"/>
      <c r="G412" s="160"/>
      <c r="H412" s="161"/>
      <c r="I412" s="162"/>
      <c r="J412" s="163"/>
      <c r="K412" s="161"/>
      <c r="L412" s="164"/>
    </row>
    <row r="413" spans="1:12" s="190" customFormat="1" ht="15.75">
      <c r="A413" s="155"/>
      <c r="B413" s="156"/>
      <c r="C413" s="182"/>
      <c r="D413" s="182"/>
      <c r="E413" s="158"/>
      <c r="F413" s="159"/>
      <c r="G413" s="160"/>
      <c r="H413" s="161"/>
      <c r="I413" s="162"/>
      <c r="J413" s="163"/>
      <c r="K413" s="161"/>
      <c r="L413" s="164"/>
    </row>
    <row r="414" spans="1:12" s="190" customFormat="1" ht="15.75">
      <c r="A414" s="155"/>
      <c r="B414" s="156"/>
      <c r="C414" s="182"/>
      <c r="D414" s="182"/>
      <c r="E414" s="158"/>
      <c r="F414" s="159"/>
      <c r="G414" s="160"/>
      <c r="H414" s="161"/>
      <c r="I414" s="162"/>
      <c r="J414" s="163"/>
      <c r="K414" s="161"/>
      <c r="L414" s="164"/>
    </row>
    <row r="415" spans="1:12" s="190" customFormat="1" ht="15.75">
      <c r="A415" s="155"/>
      <c r="B415" s="156"/>
      <c r="C415" s="182"/>
      <c r="D415" s="182"/>
      <c r="E415" s="158"/>
      <c r="F415" s="159"/>
      <c r="G415" s="160"/>
      <c r="H415" s="161"/>
      <c r="I415" s="162"/>
      <c r="J415" s="163"/>
      <c r="K415" s="161"/>
      <c r="L415" s="164"/>
    </row>
    <row r="416" spans="1:12" s="190" customFormat="1" ht="15.75">
      <c r="A416" s="155"/>
      <c r="B416" s="156"/>
      <c r="C416" s="182"/>
      <c r="D416" s="182"/>
      <c r="E416" s="158"/>
      <c r="F416" s="159"/>
      <c r="G416" s="160"/>
      <c r="H416" s="161"/>
      <c r="I416" s="162"/>
      <c r="J416" s="163"/>
      <c r="K416" s="161"/>
      <c r="L416" s="164"/>
    </row>
    <row r="417" spans="1:12" s="190" customFormat="1" ht="15.75">
      <c r="A417" s="155"/>
      <c r="B417" s="156"/>
      <c r="C417" s="182"/>
      <c r="D417" s="182"/>
      <c r="E417" s="158"/>
      <c r="F417" s="159"/>
      <c r="G417" s="160"/>
      <c r="H417" s="161"/>
      <c r="I417" s="162"/>
      <c r="J417" s="163"/>
      <c r="K417" s="161"/>
      <c r="L417" s="164"/>
    </row>
    <row r="418" spans="1:12" s="190" customFormat="1" ht="15.75">
      <c r="A418" s="155"/>
      <c r="B418" s="156"/>
      <c r="C418" s="182"/>
      <c r="D418" s="182"/>
      <c r="E418" s="158"/>
      <c r="F418" s="159"/>
      <c r="G418" s="160"/>
      <c r="H418" s="161"/>
      <c r="I418" s="162"/>
      <c r="J418" s="163"/>
      <c r="K418" s="161"/>
      <c r="L418" s="164"/>
    </row>
    <row r="419" spans="1:12" s="190" customFormat="1" ht="15.75">
      <c r="A419" s="155"/>
      <c r="B419" s="156"/>
      <c r="C419" s="182"/>
      <c r="D419" s="182"/>
      <c r="E419" s="158"/>
      <c r="F419" s="159"/>
      <c r="G419" s="160"/>
      <c r="H419" s="161"/>
      <c r="I419" s="162"/>
      <c r="J419" s="163"/>
      <c r="K419" s="161"/>
      <c r="L419" s="164"/>
    </row>
    <row r="420" spans="1:12" s="190" customFormat="1" ht="15.75">
      <c r="A420" s="155"/>
      <c r="B420" s="156"/>
      <c r="C420" s="182"/>
      <c r="D420" s="182"/>
      <c r="E420" s="158"/>
      <c r="F420" s="159"/>
      <c r="G420" s="160"/>
      <c r="H420" s="161"/>
      <c r="I420" s="162"/>
      <c r="J420" s="163"/>
      <c r="K420" s="161"/>
      <c r="L420" s="164"/>
    </row>
    <row r="421" spans="1:12" s="190" customFormat="1" ht="15.75">
      <c r="A421" s="155"/>
      <c r="B421" s="156"/>
      <c r="C421" s="182"/>
      <c r="D421" s="182"/>
      <c r="E421" s="158"/>
      <c r="F421" s="159"/>
      <c r="G421" s="160"/>
      <c r="H421" s="161"/>
      <c r="I421" s="162"/>
      <c r="J421" s="163"/>
      <c r="K421" s="161"/>
      <c r="L421" s="164"/>
    </row>
    <row r="422" spans="1:12" s="190" customFormat="1" ht="15.75">
      <c r="A422" s="155"/>
      <c r="B422" s="156"/>
      <c r="C422" s="182"/>
      <c r="D422" s="182"/>
      <c r="E422" s="158"/>
      <c r="F422" s="159"/>
      <c r="G422" s="160"/>
      <c r="H422" s="161"/>
      <c r="I422" s="162"/>
      <c r="J422" s="163"/>
      <c r="K422" s="161"/>
      <c r="L422" s="164"/>
    </row>
    <row r="423" spans="1:12" s="190" customFormat="1" ht="15.75">
      <c r="A423" s="155"/>
      <c r="B423" s="156"/>
      <c r="C423" s="182"/>
      <c r="D423" s="182"/>
      <c r="E423" s="158"/>
      <c r="F423" s="159"/>
      <c r="G423" s="160"/>
      <c r="H423" s="161"/>
      <c r="I423" s="162"/>
      <c r="J423" s="163"/>
      <c r="K423" s="161"/>
      <c r="L423" s="164"/>
    </row>
    <row r="424" spans="1:12" s="190" customFormat="1" ht="15.75">
      <c r="A424" s="155"/>
      <c r="B424" s="156"/>
      <c r="C424" s="182"/>
      <c r="D424" s="182"/>
      <c r="E424" s="158"/>
      <c r="F424" s="159"/>
      <c r="G424" s="160"/>
      <c r="H424" s="161"/>
      <c r="I424" s="162"/>
      <c r="J424" s="163"/>
      <c r="K424" s="161"/>
      <c r="L424" s="164"/>
    </row>
    <row r="425" spans="1:12" s="190" customFormat="1" ht="15.75">
      <c r="A425" s="155"/>
      <c r="B425" s="156"/>
      <c r="C425" s="182"/>
      <c r="D425" s="182"/>
      <c r="E425" s="158"/>
      <c r="F425" s="159"/>
      <c r="G425" s="160"/>
      <c r="H425" s="161"/>
      <c r="I425" s="162"/>
      <c r="J425" s="163"/>
      <c r="K425" s="161"/>
      <c r="L425" s="164"/>
    </row>
    <row r="426" spans="1:12" s="190" customFormat="1" ht="15.75">
      <c r="A426" s="155"/>
      <c r="B426" s="156"/>
      <c r="C426" s="182"/>
      <c r="D426" s="182"/>
      <c r="E426" s="158"/>
      <c r="F426" s="159"/>
      <c r="G426" s="160"/>
      <c r="H426" s="161"/>
      <c r="I426" s="162"/>
      <c r="J426" s="163"/>
      <c r="K426" s="161"/>
      <c r="L426" s="164"/>
    </row>
    <row r="427" spans="1:12" s="190" customFormat="1" ht="15.75">
      <c r="A427" s="155"/>
      <c r="B427" s="156"/>
      <c r="C427" s="182"/>
      <c r="D427" s="182"/>
      <c r="E427" s="158"/>
      <c r="F427" s="159"/>
      <c r="G427" s="160"/>
      <c r="H427" s="161"/>
      <c r="I427" s="162"/>
      <c r="J427" s="163"/>
      <c r="K427" s="161"/>
      <c r="L427" s="164"/>
    </row>
    <row r="428" spans="1:12" s="190" customFormat="1" ht="15.75">
      <c r="A428" s="155"/>
      <c r="B428" s="156"/>
      <c r="C428" s="182"/>
      <c r="D428" s="182"/>
      <c r="E428" s="158"/>
      <c r="F428" s="159"/>
      <c r="G428" s="160"/>
      <c r="H428" s="161"/>
      <c r="I428" s="162"/>
      <c r="J428" s="163"/>
      <c r="K428" s="161"/>
      <c r="L428" s="164"/>
    </row>
    <row r="429" spans="1:12" s="190" customFormat="1" ht="15.75">
      <c r="A429" s="155"/>
      <c r="B429" s="156"/>
      <c r="C429" s="182"/>
      <c r="D429" s="182"/>
      <c r="E429" s="158"/>
      <c r="F429" s="159"/>
      <c r="G429" s="160"/>
      <c r="H429" s="161"/>
      <c r="I429" s="162"/>
      <c r="J429" s="163"/>
      <c r="K429" s="161"/>
      <c r="L429" s="164"/>
    </row>
    <row r="430" spans="1:12" s="190" customFormat="1" ht="15.75">
      <c r="A430" s="155"/>
      <c r="B430" s="156"/>
      <c r="C430" s="182"/>
      <c r="D430" s="182"/>
      <c r="E430" s="158"/>
      <c r="F430" s="159"/>
      <c r="G430" s="160"/>
      <c r="H430" s="161"/>
      <c r="I430" s="162"/>
      <c r="J430" s="163"/>
      <c r="K430" s="161"/>
      <c r="L430" s="164"/>
    </row>
    <row r="431" spans="1:12" s="190" customFormat="1" ht="15.75">
      <c r="A431" s="155"/>
      <c r="B431" s="156"/>
      <c r="C431" s="182"/>
      <c r="D431" s="182"/>
      <c r="E431" s="158"/>
      <c r="F431" s="159"/>
      <c r="G431" s="160"/>
      <c r="H431" s="161"/>
      <c r="I431" s="162"/>
      <c r="J431" s="163"/>
      <c r="K431" s="161"/>
      <c r="L431" s="164"/>
    </row>
    <row r="432" spans="1:12" s="190" customFormat="1" ht="15.75">
      <c r="A432" s="155"/>
      <c r="B432" s="156"/>
      <c r="C432" s="182"/>
      <c r="D432" s="182"/>
      <c r="E432" s="158"/>
      <c r="F432" s="159"/>
      <c r="G432" s="160"/>
      <c r="H432" s="161"/>
      <c r="I432" s="162"/>
      <c r="J432" s="163"/>
      <c r="K432" s="161"/>
      <c r="L432" s="164"/>
    </row>
    <row r="433" spans="1:12" s="190" customFormat="1" ht="15.75">
      <c r="A433" s="155"/>
      <c r="B433" s="156"/>
      <c r="C433" s="182"/>
      <c r="D433" s="182"/>
      <c r="E433" s="158"/>
      <c r="F433" s="159"/>
      <c r="G433" s="160"/>
      <c r="H433" s="161"/>
      <c r="I433" s="162"/>
      <c r="J433" s="163"/>
      <c r="K433" s="161"/>
      <c r="L433" s="164"/>
    </row>
    <row r="434" spans="1:12" s="190" customFormat="1" ht="15.75">
      <c r="A434" s="155"/>
      <c r="B434" s="156"/>
      <c r="C434" s="182"/>
      <c r="D434" s="182"/>
      <c r="E434" s="158"/>
      <c r="F434" s="159"/>
      <c r="G434" s="160"/>
      <c r="H434" s="161"/>
      <c r="I434" s="162"/>
      <c r="J434" s="163"/>
      <c r="K434" s="161"/>
      <c r="L434" s="164"/>
    </row>
    <row r="435" spans="1:12" s="190" customFormat="1" ht="15.75">
      <c r="A435" s="155"/>
      <c r="B435" s="156"/>
      <c r="C435" s="182"/>
      <c r="D435" s="182"/>
      <c r="E435" s="158"/>
      <c r="F435" s="159"/>
      <c r="G435" s="160"/>
      <c r="H435" s="161"/>
      <c r="I435" s="162"/>
      <c r="J435" s="163"/>
      <c r="K435" s="161"/>
      <c r="L435" s="164"/>
    </row>
    <row r="436" spans="1:12" s="190" customFormat="1" ht="15.75">
      <c r="A436" s="155"/>
      <c r="B436" s="156"/>
      <c r="C436" s="182"/>
      <c r="D436" s="182"/>
      <c r="E436" s="158"/>
      <c r="F436" s="159"/>
      <c r="G436" s="160"/>
      <c r="H436" s="161"/>
      <c r="I436" s="162"/>
      <c r="J436" s="163"/>
      <c r="K436" s="161"/>
      <c r="L436" s="164"/>
    </row>
    <row r="437" spans="1:12" s="190" customFormat="1" ht="15.75">
      <c r="A437" s="155"/>
      <c r="B437" s="156"/>
      <c r="C437" s="182"/>
      <c r="D437" s="182"/>
      <c r="E437" s="158"/>
      <c r="F437" s="159"/>
      <c r="G437" s="160"/>
      <c r="H437" s="161"/>
      <c r="I437" s="162"/>
      <c r="J437" s="163"/>
      <c r="K437" s="161"/>
      <c r="L437" s="164"/>
    </row>
    <row r="438" spans="1:12" s="190" customFormat="1" ht="15.75">
      <c r="A438" s="155"/>
      <c r="B438" s="156"/>
      <c r="C438" s="182"/>
      <c r="D438" s="182"/>
      <c r="E438" s="158"/>
      <c r="F438" s="159"/>
      <c r="G438" s="160"/>
      <c r="H438" s="161"/>
      <c r="I438" s="162"/>
      <c r="J438" s="163"/>
      <c r="K438" s="161"/>
      <c r="L438" s="164"/>
    </row>
    <row r="439" spans="1:12" s="190" customFormat="1" ht="15.75">
      <c r="A439" s="155"/>
      <c r="B439" s="156"/>
      <c r="C439" s="182"/>
      <c r="D439" s="182"/>
      <c r="E439" s="158"/>
      <c r="F439" s="159"/>
      <c r="G439" s="160"/>
      <c r="H439" s="161"/>
      <c r="I439" s="162"/>
      <c r="J439" s="163"/>
      <c r="K439" s="161"/>
      <c r="L439" s="164"/>
    </row>
    <row r="440" spans="1:12" s="190" customFormat="1" ht="15.75">
      <c r="A440" s="155"/>
      <c r="B440" s="156"/>
      <c r="C440" s="182"/>
      <c r="D440" s="182"/>
      <c r="E440" s="158"/>
      <c r="F440" s="159"/>
      <c r="G440" s="160"/>
      <c r="H440" s="161"/>
      <c r="I440" s="162"/>
      <c r="J440" s="163"/>
      <c r="K440" s="161"/>
      <c r="L440" s="164"/>
    </row>
    <row r="441" spans="1:12" s="190" customFormat="1" ht="15.75">
      <c r="A441" s="155"/>
      <c r="B441" s="156"/>
      <c r="C441" s="182"/>
      <c r="D441" s="182"/>
      <c r="E441" s="158"/>
      <c r="F441" s="159"/>
      <c r="G441" s="160"/>
      <c r="H441" s="161"/>
      <c r="I441" s="162"/>
      <c r="J441" s="163"/>
      <c r="K441" s="161"/>
      <c r="L441" s="164"/>
    </row>
    <row r="442" spans="1:12" s="190" customFormat="1" ht="15.75">
      <c r="A442" s="155"/>
      <c r="B442" s="156"/>
      <c r="C442" s="155"/>
      <c r="D442" s="155"/>
      <c r="E442" s="158"/>
      <c r="F442" s="159"/>
      <c r="G442" s="160"/>
      <c r="H442" s="161"/>
      <c r="I442" s="162"/>
      <c r="J442" s="163"/>
      <c r="K442" s="161"/>
      <c r="L442" s="164"/>
    </row>
    <row r="443" spans="1:12" s="190" customFormat="1" ht="15.75">
      <c r="A443" s="155"/>
      <c r="B443" s="156"/>
      <c r="C443" s="182"/>
      <c r="D443" s="182"/>
      <c r="E443" s="158"/>
      <c r="F443" s="159"/>
      <c r="G443" s="160"/>
      <c r="H443" s="161"/>
      <c r="I443" s="162"/>
      <c r="J443" s="163"/>
      <c r="K443" s="161"/>
      <c r="L443" s="164"/>
    </row>
    <row r="444" spans="1:12" s="190" customFormat="1" ht="15.75">
      <c r="A444" s="155"/>
      <c r="B444" s="156"/>
      <c r="C444" s="182"/>
      <c r="D444" s="182"/>
      <c r="E444" s="158"/>
      <c r="F444" s="159"/>
      <c r="G444" s="160"/>
      <c r="H444" s="161"/>
      <c r="I444" s="162"/>
      <c r="J444" s="163"/>
      <c r="K444" s="161"/>
      <c r="L444" s="164"/>
    </row>
    <row r="445" spans="1:12" s="190" customFormat="1" ht="15.75">
      <c r="A445" s="155"/>
      <c r="B445" s="156"/>
      <c r="C445" s="182"/>
      <c r="D445" s="182"/>
      <c r="E445" s="158"/>
      <c r="F445" s="159"/>
      <c r="G445" s="160"/>
      <c r="H445" s="161"/>
      <c r="I445" s="162"/>
      <c r="J445" s="163"/>
      <c r="K445" s="161"/>
      <c r="L445" s="164"/>
    </row>
    <row r="446" spans="1:12" s="190" customFormat="1" ht="15.75">
      <c r="A446" s="155"/>
      <c r="B446" s="156"/>
      <c r="C446" s="182"/>
      <c r="D446" s="182"/>
      <c r="E446" s="158"/>
      <c r="F446" s="159"/>
      <c r="G446" s="160"/>
      <c r="H446" s="161"/>
      <c r="I446" s="162"/>
      <c r="J446" s="163"/>
      <c r="K446" s="161"/>
      <c r="L446" s="164"/>
    </row>
    <row r="447" spans="1:12" s="190" customFormat="1" ht="15.75">
      <c r="A447" s="155"/>
      <c r="B447" s="156"/>
      <c r="C447" s="182"/>
      <c r="D447" s="182"/>
      <c r="E447" s="158"/>
      <c r="F447" s="159"/>
      <c r="G447" s="160"/>
      <c r="H447" s="161"/>
      <c r="I447" s="162"/>
      <c r="J447" s="163"/>
      <c r="K447" s="161"/>
      <c r="L447" s="164"/>
    </row>
    <row r="448" spans="1:12" s="190" customFormat="1" ht="15.75">
      <c r="A448" s="155"/>
      <c r="B448" s="156"/>
      <c r="C448" s="182"/>
      <c r="D448" s="182"/>
      <c r="E448" s="158"/>
      <c r="F448" s="159"/>
      <c r="G448" s="160"/>
      <c r="H448" s="161"/>
      <c r="I448" s="162"/>
      <c r="J448" s="163"/>
      <c r="K448" s="161"/>
      <c r="L448" s="164"/>
    </row>
    <row r="449" spans="1:12" s="190" customFormat="1" ht="15.75">
      <c r="A449" s="155"/>
      <c r="B449" s="156"/>
      <c r="C449" s="182"/>
      <c r="D449" s="182"/>
      <c r="E449" s="158"/>
      <c r="F449" s="159"/>
      <c r="G449" s="160"/>
      <c r="H449" s="161"/>
      <c r="I449" s="162"/>
      <c r="J449" s="163"/>
      <c r="K449" s="161"/>
      <c r="L449" s="164"/>
    </row>
    <row r="450" spans="1:12" s="190" customFormat="1" ht="15.75">
      <c r="A450" s="155"/>
      <c r="B450" s="156"/>
      <c r="C450" s="182"/>
      <c r="D450" s="182"/>
      <c r="E450" s="158"/>
      <c r="F450" s="159"/>
      <c r="G450" s="160"/>
      <c r="H450" s="161"/>
      <c r="I450" s="162"/>
      <c r="J450" s="163"/>
      <c r="K450" s="161"/>
      <c r="L450" s="164"/>
    </row>
    <row r="451" spans="1:12" s="190" customFormat="1" ht="15.75">
      <c r="A451" s="155"/>
      <c r="B451" s="156"/>
      <c r="C451" s="182"/>
      <c r="D451" s="182"/>
      <c r="E451" s="158"/>
      <c r="F451" s="159"/>
      <c r="G451" s="160"/>
      <c r="H451" s="161"/>
      <c r="I451" s="162"/>
      <c r="J451" s="163"/>
      <c r="K451" s="161"/>
      <c r="L451" s="164"/>
    </row>
    <row r="452" spans="1:12" s="190" customFormat="1" ht="15.75">
      <c r="A452" s="155"/>
      <c r="B452" s="156"/>
      <c r="C452" s="182"/>
      <c r="D452" s="182"/>
      <c r="E452" s="158"/>
      <c r="F452" s="159"/>
      <c r="G452" s="160"/>
      <c r="H452" s="161"/>
      <c r="I452" s="162"/>
      <c r="J452" s="163"/>
      <c r="K452" s="161"/>
      <c r="L452" s="164"/>
    </row>
    <row r="453" spans="1:12" s="190" customFormat="1" ht="15.75">
      <c r="A453" s="155"/>
      <c r="B453" s="156"/>
      <c r="C453" s="182"/>
      <c r="D453" s="182"/>
      <c r="E453" s="158"/>
      <c r="F453" s="159"/>
      <c r="G453" s="160"/>
      <c r="H453" s="161"/>
      <c r="I453" s="162"/>
      <c r="J453" s="163"/>
      <c r="K453" s="161"/>
      <c r="L453" s="164"/>
    </row>
    <row r="454" spans="1:12" s="190" customFormat="1" ht="15.75">
      <c r="A454" s="155"/>
      <c r="B454" s="156"/>
      <c r="C454" s="182"/>
      <c r="D454" s="182"/>
      <c r="E454" s="158"/>
      <c r="F454" s="159"/>
      <c r="G454" s="160"/>
      <c r="H454" s="161"/>
      <c r="I454" s="162"/>
      <c r="J454" s="163"/>
      <c r="K454" s="161"/>
      <c r="L454" s="164"/>
    </row>
    <row r="455" spans="1:12" s="190" customFormat="1" ht="15.75">
      <c r="A455" s="155"/>
      <c r="B455" s="156"/>
      <c r="C455" s="182"/>
      <c r="D455" s="182"/>
      <c r="E455" s="158"/>
      <c r="F455" s="159"/>
      <c r="G455" s="160"/>
      <c r="H455" s="161"/>
      <c r="I455" s="162"/>
      <c r="J455" s="163"/>
      <c r="K455" s="161"/>
      <c r="L455" s="164"/>
    </row>
    <row r="456" spans="1:12" s="190" customFormat="1" ht="15.75">
      <c r="A456" s="155"/>
      <c r="B456" s="156"/>
      <c r="C456" s="182"/>
      <c r="D456" s="182"/>
      <c r="E456" s="158"/>
      <c r="F456" s="159"/>
      <c r="G456" s="160"/>
      <c r="H456" s="161"/>
      <c r="I456" s="162"/>
      <c r="J456" s="163"/>
      <c r="K456" s="161"/>
      <c r="L456" s="164"/>
    </row>
    <row r="457" spans="1:12" s="190" customFormat="1" ht="15.75">
      <c r="A457" s="155"/>
      <c r="B457" s="156"/>
      <c r="C457" s="182"/>
      <c r="D457" s="182"/>
      <c r="E457" s="158"/>
      <c r="F457" s="159"/>
      <c r="G457" s="160"/>
      <c r="H457" s="161"/>
      <c r="I457" s="162"/>
      <c r="J457" s="163"/>
      <c r="K457" s="161"/>
      <c r="L457" s="164"/>
    </row>
    <row r="458" spans="1:12" s="190" customFormat="1" ht="15.75">
      <c r="A458" s="155"/>
      <c r="B458" s="156"/>
      <c r="C458" s="182"/>
      <c r="D458" s="182"/>
      <c r="E458" s="158"/>
      <c r="F458" s="159"/>
      <c r="G458" s="160"/>
      <c r="H458" s="161"/>
      <c r="I458" s="162"/>
      <c r="J458" s="163"/>
      <c r="K458" s="161"/>
      <c r="L458" s="164"/>
    </row>
    <row r="459" spans="1:12" s="190" customFormat="1" ht="15.75">
      <c r="A459" s="155"/>
      <c r="B459" s="156"/>
      <c r="C459" s="182"/>
      <c r="D459" s="182"/>
      <c r="E459" s="158"/>
      <c r="F459" s="159"/>
      <c r="G459" s="160"/>
      <c r="H459" s="161"/>
      <c r="I459" s="162"/>
      <c r="J459" s="163"/>
      <c r="K459" s="161"/>
      <c r="L459" s="164"/>
    </row>
    <row r="460" spans="1:12" s="190" customFormat="1" ht="15.75">
      <c r="A460" s="155"/>
      <c r="B460" s="156"/>
      <c r="C460" s="182"/>
      <c r="D460" s="182"/>
      <c r="E460" s="158"/>
      <c r="F460" s="159"/>
      <c r="G460" s="160"/>
      <c r="H460" s="161"/>
      <c r="I460" s="162"/>
      <c r="J460" s="163"/>
      <c r="K460" s="161"/>
      <c r="L460" s="164"/>
    </row>
    <row r="461" spans="1:12" s="190" customFormat="1" ht="15.75">
      <c r="A461" s="155"/>
      <c r="B461" s="156"/>
      <c r="C461" s="182"/>
      <c r="D461" s="182"/>
      <c r="E461" s="158"/>
      <c r="F461" s="159"/>
      <c r="G461" s="160"/>
      <c r="H461" s="161"/>
      <c r="I461" s="162"/>
      <c r="J461" s="163"/>
      <c r="K461" s="161"/>
      <c r="L461" s="164"/>
    </row>
    <row r="462" spans="1:12" s="190" customFormat="1" ht="15.75">
      <c r="A462" s="155"/>
      <c r="B462" s="156"/>
      <c r="C462" s="182"/>
      <c r="D462" s="182"/>
      <c r="E462" s="158"/>
      <c r="F462" s="159"/>
      <c r="G462" s="160"/>
      <c r="H462" s="161"/>
      <c r="I462" s="162"/>
      <c r="J462" s="163"/>
      <c r="K462" s="161"/>
      <c r="L462" s="164"/>
    </row>
    <row r="463" spans="1:12" s="190" customFormat="1" ht="15.75">
      <c r="A463" s="155"/>
      <c r="B463" s="156"/>
      <c r="C463" s="182"/>
      <c r="D463" s="182"/>
      <c r="E463" s="158"/>
      <c r="F463" s="159"/>
      <c r="G463" s="160"/>
      <c r="H463" s="161"/>
      <c r="I463" s="162"/>
      <c r="J463" s="163"/>
      <c r="K463" s="161"/>
      <c r="L463" s="164"/>
    </row>
    <row r="464" spans="1:12" s="190" customFormat="1" ht="15.75">
      <c r="A464" s="155"/>
      <c r="B464" s="156"/>
      <c r="C464" s="182"/>
      <c r="D464" s="182"/>
      <c r="E464" s="158"/>
      <c r="F464" s="159"/>
      <c r="G464" s="160"/>
      <c r="H464" s="161"/>
      <c r="I464" s="162"/>
      <c r="J464" s="163"/>
      <c r="K464" s="161"/>
      <c r="L464" s="164"/>
    </row>
    <row r="465" spans="1:12" s="190" customFormat="1" ht="15.75">
      <c r="A465" s="155"/>
      <c r="B465" s="156"/>
      <c r="C465" s="182"/>
      <c r="D465" s="182"/>
      <c r="E465" s="158"/>
      <c r="F465" s="159"/>
      <c r="G465" s="160"/>
      <c r="H465" s="161"/>
      <c r="I465" s="162"/>
      <c r="J465" s="163"/>
      <c r="K465" s="161"/>
      <c r="L465" s="164"/>
    </row>
    <row r="466" spans="1:12" s="190" customFormat="1" ht="15.75">
      <c r="A466" s="155"/>
      <c r="B466" s="156"/>
      <c r="C466" s="182"/>
      <c r="D466" s="182"/>
      <c r="E466" s="158"/>
      <c r="F466" s="159"/>
      <c r="G466" s="160"/>
      <c r="H466" s="161"/>
      <c r="I466" s="162"/>
      <c r="J466" s="163"/>
      <c r="K466" s="161"/>
      <c r="L466" s="164"/>
    </row>
    <row r="467" spans="1:12" s="190" customFormat="1" ht="15.75">
      <c r="A467" s="155"/>
      <c r="B467" s="156"/>
      <c r="C467" s="182"/>
      <c r="D467" s="182"/>
      <c r="E467" s="158"/>
      <c r="F467" s="159"/>
      <c r="G467" s="160"/>
      <c r="H467" s="161"/>
      <c r="I467" s="162"/>
      <c r="J467" s="163"/>
      <c r="K467" s="161"/>
      <c r="L467" s="164"/>
    </row>
    <row r="468" spans="1:12" s="190" customFormat="1" ht="15.75">
      <c r="A468" s="155"/>
      <c r="B468" s="156"/>
      <c r="C468" s="182"/>
      <c r="D468" s="182"/>
      <c r="E468" s="158"/>
      <c r="F468" s="159"/>
      <c r="G468" s="160"/>
      <c r="H468" s="161"/>
      <c r="I468" s="162"/>
      <c r="J468" s="163"/>
      <c r="K468" s="161"/>
      <c r="L468" s="164"/>
    </row>
    <row r="469" spans="1:12" s="190" customFormat="1" ht="15.75">
      <c r="A469" s="155"/>
      <c r="B469" s="156"/>
      <c r="C469" s="182"/>
      <c r="D469" s="182"/>
      <c r="E469" s="158"/>
      <c r="F469" s="159"/>
      <c r="G469" s="160"/>
      <c r="H469" s="161"/>
      <c r="I469" s="162"/>
      <c r="J469" s="163"/>
      <c r="K469" s="161"/>
      <c r="L469" s="164"/>
    </row>
    <row r="470" spans="1:12" s="190" customFormat="1" ht="15.75">
      <c r="A470" s="155"/>
      <c r="B470" s="156"/>
      <c r="C470" s="182"/>
      <c r="D470" s="182"/>
      <c r="E470" s="158"/>
      <c r="F470" s="159"/>
      <c r="G470" s="160"/>
      <c r="H470" s="161"/>
      <c r="I470" s="162"/>
      <c r="J470" s="163"/>
      <c r="K470" s="161"/>
      <c r="L470" s="164"/>
    </row>
    <row r="471" spans="1:12" s="190" customFormat="1" ht="15.75">
      <c r="A471" s="155"/>
      <c r="B471" s="156"/>
      <c r="C471" s="182"/>
      <c r="D471" s="182"/>
      <c r="E471" s="158"/>
      <c r="F471" s="159"/>
      <c r="G471" s="160"/>
      <c r="H471" s="161"/>
      <c r="I471" s="162"/>
      <c r="J471" s="163"/>
      <c r="K471" s="161"/>
      <c r="L471" s="164"/>
    </row>
    <row r="472" spans="1:12" s="190" customFormat="1" ht="15.75">
      <c r="A472" s="155"/>
      <c r="B472" s="156"/>
      <c r="C472" s="182"/>
      <c r="D472" s="182"/>
      <c r="E472" s="158"/>
      <c r="F472" s="159"/>
      <c r="G472" s="160"/>
      <c r="H472" s="161"/>
      <c r="I472" s="162"/>
      <c r="J472" s="163"/>
      <c r="K472" s="161"/>
      <c r="L472" s="164"/>
    </row>
    <row r="473" spans="1:12" s="190" customFormat="1" ht="15.75">
      <c r="A473" s="155"/>
      <c r="B473" s="156"/>
      <c r="C473" s="182"/>
      <c r="D473" s="182"/>
      <c r="E473" s="158"/>
      <c r="F473" s="159"/>
      <c r="G473" s="160"/>
      <c r="H473" s="161"/>
      <c r="I473" s="162"/>
      <c r="J473" s="163"/>
      <c r="K473" s="161"/>
      <c r="L473" s="164"/>
    </row>
    <row r="474" spans="1:12" s="190" customFormat="1" ht="15.75">
      <c r="A474" s="155"/>
      <c r="B474" s="156"/>
      <c r="C474" s="182"/>
      <c r="D474" s="182"/>
      <c r="E474" s="158"/>
      <c r="F474" s="159"/>
      <c r="G474" s="160"/>
      <c r="H474" s="161"/>
      <c r="I474" s="162"/>
      <c r="J474" s="163"/>
      <c r="K474" s="161"/>
      <c r="L474" s="164"/>
    </row>
    <row r="475" spans="1:12" s="190" customFormat="1" ht="15.75">
      <c r="A475" s="155"/>
      <c r="B475" s="156"/>
      <c r="C475" s="182"/>
      <c r="D475" s="182"/>
      <c r="E475" s="158"/>
      <c r="F475" s="159"/>
      <c r="G475" s="160"/>
      <c r="H475" s="161"/>
      <c r="I475" s="162"/>
      <c r="J475" s="163"/>
      <c r="K475" s="161"/>
      <c r="L475" s="164"/>
    </row>
    <row r="476" spans="1:12" s="190" customFormat="1" ht="15.75">
      <c r="A476" s="155"/>
      <c r="B476" s="156"/>
      <c r="C476" s="182"/>
      <c r="D476" s="182"/>
      <c r="E476" s="158"/>
      <c r="F476" s="159"/>
      <c r="G476" s="160"/>
      <c r="H476" s="161"/>
      <c r="I476" s="162"/>
      <c r="J476" s="163"/>
      <c r="K476" s="161"/>
      <c r="L476" s="164"/>
    </row>
    <row r="477" spans="1:12" s="190" customFormat="1" ht="15.75">
      <c r="A477" s="155"/>
      <c r="B477" s="156"/>
      <c r="C477" s="182"/>
      <c r="D477" s="182"/>
      <c r="E477" s="158"/>
      <c r="F477" s="159"/>
      <c r="G477" s="160"/>
      <c r="H477" s="161"/>
      <c r="I477" s="162"/>
      <c r="J477" s="163"/>
      <c r="K477" s="161"/>
      <c r="L477" s="164"/>
    </row>
    <row r="478" spans="1:12" s="190" customFormat="1" ht="15.75">
      <c r="A478" s="155"/>
      <c r="B478" s="156"/>
      <c r="C478" s="182"/>
      <c r="D478" s="182"/>
      <c r="E478" s="158"/>
      <c r="F478" s="159"/>
      <c r="G478" s="160"/>
      <c r="H478" s="161"/>
      <c r="I478" s="162"/>
      <c r="J478" s="163"/>
      <c r="K478" s="161"/>
      <c r="L478" s="164"/>
    </row>
    <row r="479" spans="1:12" s="190" customFormat="1" ht="15.75">
      <c r="A479" s="155"/>
      <c r="B479" s="156"/>
      <c r="C479" s="182"/>
      <c r="D479" s="182"/>
      <c r="E479" s="158"/>
      <c r="F479" s="159"/>
      <c r="G479" s="160"/>
      <c r="H479" s="161"/>
      <c r="I479" s="162"/>
      <c r="J479" s="163"/>
      <c r="K479" s="161"/>
      <c r="L479" s="164"/>
    </row>
    <row r="480" spans="1:12" s="190" customFormat="1" ht="15.75">
      <c r="A480" s="155"/>
      <c r="B480" s="156"/>
      <c r="C480" s="182"/>
      <c r="D480" s="182"/>
      <c r="E480" s="158"/>
      <c r="F480" s="159"/>
      <c r="G480" s="160"/>
      <c r="H480" s="161"/>
      <c r="I480" s="162"/>
      <c r="J480" s="163"/>
      <c r="K480" s="161"/>
      <c r="L480" s="164"/>
    </row>
    <row r="481" spans="1:12" s="190" customFormat="1" ht="15.75">
      <c r="A481" s="155"/>
      <c r="B481" s="156"/>
      <c r="C481" s="182"/>
      <c r="D481" s="182"/>
      <c r="E481" s="158"/>
      <c r="F481" s="159"/>
      <c r="G481" s="160"/>
      <c r="H481" s="161"/>
      <c r="I481" s="162"/>
      <c r="J481" s="163"/>
      <c r="K481" s="161"/>
      <c r="L481" s="164"/>
    </row>
    <row r="482" spans="1:12" s="190" customFormat="1" ht="15.75">
      <c r="A482" s="155"/>
      <c r="B482" s="156"/>
      <c r="C482" s="182"/>
      <c r="D482" s="182"/>
      <c r="E482" s="158"/>
      <c r="F482" s="159"/>
      <c r="G482" s="160"/>
      <c r="H482" s="161"/>
      <c r="I482" s="162"/>
      <c r="J482" s="163"/>
      <c r="K482" s="161"/>
      <c r="L482" s="164"/>
    </row>
    <row r="483" spans="1:12" s="190" customFormat="1" ht="15.75">
      <c r="A483" s="155"/>
      <c r="B483" s="156"/>
      <c r="C483" s="182"/>
      <c r="D483" s="182"/>
      <c r="E483" s="158"/>
      <c r="F483" s="159"/>
      <c r="G483" s="160"/>
      <c r="H483" s="161"/>
      <c r="I483" s="162"/>
      <c r="J483" s="163"/>
      <c r="K483" s="161"/>
      <c r="L483" s="164"/>
    </row>
    <row r="484" spans="1:12" s="190" customFormat="1" ht="15.75">
      <c r="A484" s="155"/>
      <c r="B484" s="156"/>
      <c r="C484" s="182"/>
      <c r="D484" s="182"/>
      <c r="E484" s="158"/>
      <c r="F484" s="159"/>
      <c r="G484" s="160"/>
      <c r="H484" s="161"/>
      <c r="I484" s="162"/>
      <c r="J484" s="163"/>
      <c r="K484" s="161"/>
      <c r="L484" s="164"/>
    </row>
    <row r="485" spans="1:12" s="190" customFormat="1" ht="15.75">
      <c r="A485" s="155"/>
      <c r="B485" s="156"/>
      <c r="C485" s="182"/>
      <c r="D485" s="182"/>
      <c r="E485" s="158"/>
      <c r="F485" s="159"/>
      <c r="G485" s="160"/>
      <c r="H485" s="161"/>
      <c r="I485" s="162"/>
      <c r="J485" s="163"/>
      <c r="K485" s="161"/>
      <c r="L485" s="164"/>
    </row>
    <row r="486" spans="1:12" s="190" customFormat="1" ht="15.75">
      <c r="A486" s="155"/>
      <c r="B486" s="156"/>
      <c r="C486" s="182"/>
      <c r="D486" s="182"/>
      <c r="E486" s="158"/>
      <c r="F486" s="159"/>
      <c r="G486" s="160"/>
      <c r="H486" s="161"/>
      <c r="I486" s="162"/>
      <c r="J486" s="163"/>
      <c r="K486" s="161"/>
      <c r="L486" s="164"/>
    </row>
    <row r="487" spans="1:12" s="190" customFormat="1" ht="15.75">
      <c r="A487" s="155"/>
      <c r="B487" s="156"/>
      <c r="C487" s="155"/>
      <c r="D487" s="155"/>
      <c r="E487" s="158"/>
      <c r="F487" s="159"/>
      <c r="G487" s="191"/>
      <c r="H487" s="161"/>
      <c r="I487" s="162"/>
      <c r="J487" s="163"/>
      <c r="K487" s="161"/>
      <c r="L487" s="164"/>
    </row>
    <row r="488" spans="1:12" s="190" customFormat="1" ht="15.75">
      <c r="A488" s="155"/>
      <c r="B488" s="156"/>
      <c r="C488" s="155"/>
      <c r="D488" s="155"/>
      <c r="E488" s="158"/>
      <c r="F488" s="159"/>
      <c r="G488" s="191"/>
      <c r="H488" s="161"/>
      <c r="I488" s="162"/>
      <c r="J488" s="163"/>
      <c r="K488" s="161"/>
      <c r="L488" s="164"/>
    </row>
    <row r="489" spans="1:12" s="190" customFormat="1" ht="15.75">
      <c r="A489" s="155"/>
      <c r="B489" s="156"/>
      <c r="C489" s="155"/>
      <c r="D489" s="155"/>
      <c r="E489" s="158"/>
      <c r="F489" s="159"/>
      <c r="G489" s="191"/>
      <c r="H489" s="161"/>
      <c r="I489" s="162"/>
      <c r="J489" s="163"/>
      <c r="K489" s="161"/>
      <c r="L489" s="164"/>
    </row>
    <row r="490" spans="1:12" s="190" customFormat="1" ht="15.75">
      <c r="A490" s="155"/>
      <c r="B490" s="156"/>
      <c r="C490" s="182"/>
      <c r="D490" s="182"/>
      <c r="E490" s="158"/>
      <c r="F490" s="159"/>
      <c r="G490" s="160"/>
      <c r="H490" s="161"/>
      <c r="I490" s="162"/>
      <c r="J490" s="163"/>
      <c r="K490" s="161"/>
      <c r="L490" s="164"/>
    </row>
    <row r="491" spans="1:12" s="190" customFormat="1" ht="15.75">
      <c r="A491" s="155"/>
      <c r="B491" s="156"/>
      <c r="C491" s="182"/>
      <c r="D491" s="182"/>
      <c r="E491" s="158"/>
      <c r="F491" s="159"/>
      <c r="G491" s="160"/>
      <c r="H491" s="161"/>
      <c r="I491" s="162"/>
      <c r="J491" s="163"/>
      <c r="K491" s="161"/>
      <c r="L491" s="164"/>
    </row>
    <row r="492" spans="1:12" s="190" customFormat="1" ht="15.75">
      <c r="A492" s="155"/>
      <c r="B492" s="156"/>
      <c r="C492" s="182"/>
      <c r="D492" s="182"/>
      <c r="E492" s="158"/>
      <c r="F492" s="159"/>
      <c r="G492" s="160"/>
      <c r="H492" s="161"/>
      <c r="I492" s="162"/>
      <c r="J492" s="163"/>
      <c r="K492" s="161"/>
      <c r="L492" s="164"/>
    </row>
    <row r="493" spans="1:12" s="190" customFormat="1" ht="15.75">
      <c r="A493" s="192"/>
      <c r="B493" s="193"/>
      <c r="C493" s="192"/>
      <c r="D493" s="192"/>
      <c r="E493" s="194"/>
      <c r="F493" s="195"/>
      <c r="G493" s="196"/>
      <c r="H493" s="197"/>
      <c r="I493" s="198"/>
      <c r="J493" s="199"/>
      <c r="K493" s="197"/>
      <c r="L493" s="198"/>
    </row>
    <row r="494" spans="1:12" s="190" customFormat="1" ht="15.75">
      <c r="A494" s="165"/>
      <c r="B494" s="156"/>
      <c r="C494" s="165"/>
      <c r="D494" s="165"/>
      <c r="E494" s="200"/>
      <c r="F494" s="201"/>
      <c r="G494" s="202"/>
      <c r="H494" s="203"/>
      <c r="I494" s="203"/>
      <c r="J494" s="204"/>
      <c r="K494" s="203"/>
      <c r="L494" s="203"/>
    </row>
    <row r="495" spans="1:12" s="190" customFormat="1" ht="15.75">
      <c r="A495" s="165"/>
      <c r="B495" s="156"/>
      <c r="C495" s="165"/>
      <c r="D495" s="165"/>
      <c r="E495" s="200"/>
      <c r="F495" s="201"/>
      <c r="G495" s="202"/>
      <c r="H495" s="203"/>
      <c r="I495" s="203"/>
      <c r="J495" s="204"/>
      <c r="K495" s="203"/>
      <c r="L495" s="203"/>
    </row>
    <row r="496" spans="1:12" s="190" customFormat="1" ht="15.75">
      <c r="A496" s="165"/>
      <c r="B496" s="156"/>
      <c r="C496" s="205"/>
      <c r="D496" s="205"/>
      <c r="E496" s="200"/>
      <c r="F496" s="201"/>
      <c r="G496" s="202"/>
      <c r="H496" s="203"/>
      <c r="I496" s="203"/>
      <c r="J496" s="204"/>
      <c r="K496" s="203"/>
      <c r="L496" s="203"/>
    </row>
    <row r="497" spans="1:12" s="190" customFormat="1" ht="15.75">
      <c r="A497" s="165"/>
      <c r="B497" s="156"/>
      <c r="C497" s="165"/>
      <c r="D497" s="165"/>
      <c r="E497" s="200"/>
      <c r="F497" s="201"/>
      <c r="G497" s="202"/>
      <c r="H497" s="203"/>
      <c r="I497" s="203"/>
      <c r="J497" s="204"/>
      <c r="K497" s="203"/>
      <c r="L497" s="203"/>
    </row>
    <row r="498" spans="1:12" s="190" customFormat="1" ht="15.75">
      <c r="A498" s="165"/>
      <c r="B498" s="156"/>
      <c r="C498" s="206"/>
      <c r="D498" s="206"/>
      <c r="E498" s="200"/>
      <c r="F498" s="201"/>
      <c r="G498" s="202"/>
      <c r="H498" s="203"/>
      <c r="I498" s="203"/>
      <c r="J498" s="204"/>
      <c r="K498" s="207"/>
      <c r="L498" s="203"/>
    </row>
    <row r="499" spans="1:12" s="190" customFormat="1" ht="15.75">
      <c r="A499" s="165"/>
      <c r="B499" s="156"/>
      <c r="C499" s="165"/>
      <c r="D499" s="165"/>
      <c r="E499" s="200"/>
      <c r="F499" s="201"/>
      <c r="G499" s="202"/>
      <c r="H499" s="203"/>
      <c r="I499" s="203"/>
      <c r="J499" s="204"/>
      <c r="K499" s="203"/>
      <c r="L499" s="203"/>
    </row>
    <row r="500" spans="1:12" s="190" customFormat="1" ht="15.75">
      <c r="A500" s="165"/>
      <c r="B500" s="156"/>
      <c r="C500" s="208"/>
      <c r="D500" s="208"/>
      <c r="E500" s="200"/>
      <c r="F500" s="209"/>
      <c r="G500" s="210"/>
      <c r="H500" s="200"/>
      <c r="I500" s="200"/>
      <c r="J500" s="211"/>
      <c r="K500" s="200"/>
      <c r="L500" s="203"/>
    </row>
    <row r="501" spans="1:12" s="190" customFormat="1" ht="15.75">
      <c r="A501" s="165"/>
      <c r="B501" s="156"/>
      <c r="C501" s="212"/>
      <c r="D501" s="212"/>
      <c r="E501" s="200"/>
      <c r="F501" s="209"/>
      <c r="G501" s="210"/>
      <c r="H501" s="200"/>
      <c r="I501" s="200"/>
      <c r="J501" s="211"/>
      <c r="K501" s="200"/>
      <c r="L501" s="203"/>
    </row>
    <row r="502" spans="1:12" s="190" customFormat="1" ht="15.75">
      <c r="A502" s="165"/>
      <c r="B502" s="156"/>
      <c r="C502" s="212"/>
      <c r="D502" s="212"/>
      <c r="E502" s="200"/>
      <c r="F502" s="209"/>
      <c r="G502" s="210"/>
      <c r="H502" s="200"/>
      <c r="I502" s="200"/>
      <c r="J502" s="211"/>
      <c r="K502" s="200"/>
      <c r="L502" s="203"/>
    </row>
    <row r="503" spans="1:12" s="190" customFormat="1" ht="15.75">
      <c r="A503" s="165"/>
      <c r="B503" s="156"/>
      <c r="C503" s="212"/>
      <c r="D503" s="212"/>
      <c r="E503" s="200"/>
      <c r="F503" s="209"/>
      <c r="G503" s="210"/>
      <c r="H503" s="200"/>
      <c r="I503" s="200"/>
      <c r="J503" s="211"/>
      <c r="K503" s="200"/>
      <c r="L503" s="203"/>
    </row>
    <row r="504" spans="1:12" s="190" customFormat="1" ht="15.75">
      <c r="A504" s="165"/>
      <c r="B504" s="156"/>
      <c r="C504" s="212"/>
      <c r="D504" s="212"/>
      <c r="E504" s="200"/>
      <c r="F504" s="209"/>
      <c r="G504" s="210"/>
      <c r="H504" s="200"/>
      <c r="I504" s="200"/>
      <c r="J504" s="211"/>
      <c r="K504" s="200"/>
      <c r="L504" s="203"/>
    </row>
    <row r="505" spans="1:12" s="190" customFormat="1" ht="15.75">
      <c r="A505" s="165"/>
      <c r="B505" s="213"/>
      <c r="C505" s="212"/>
      <c r="D505" s="212"/>
      <c r="E505" s="200"/>
      <c r="F505" s="209"/>
      <c r="G505" s="210"/>
      <c r="H505" s="200"/>
      <c r="I505" s="200"/>
      <c r="J505" s="211"/>
      <c r="K505" s="200"/>
      <c r="L505" s="203"/>
    </row>
    <row r="506" spans="1:12" s="190" customFormat="1" ht="15.75">
      <c r="A506" s="165"/>
      <c r="B506" s="214"/>
      <c r="C506" s="212"/>
      <c r="D506" s="212"/>
      <c r="E506" s="200"/>
      <c r="F506" s="209"/>
      <c r="G506" s="210"/>
      <c r="H506" s="200"/>
      <c r="I506" s="200"/>
      <c r="J506" s="211"/>
      <c r="K506" s="200"/>
      <c r="L506" s="203"/>
    </row>
    <row r="507" spans="1:12" s="190" customFormat="1" ht="15.75">
      <c r="A507" s="165"/>
      <c r="B507" s="214"/>
      <c r="C507" s="212"/>
      <c r="D507" s="212"/>
      <c r="E507" s="200"/>
      <c r="F507" s="209"/>
      <c r="G507" s="210"/>
      <c r="H507" s="200"/>
      <c r="I507" s="200"/>
      <c r="J507" s="211"/>
      <c r="K507" s="200"/>
      <c r="L507" s="203"/>
    </row>
    <row r="508" spans="2:12" s="190" customFormat="1" ht="15.75">
      <c r="B508" s="214"/>
      <c r="E508" s="215"/>
      <c r="F508" s="201"/>
      <c r="G508" s="204"/>
      <c r="H508" s="216"/>
      <c r="J508" s="217"/>
      <c r="K508" s="216"/>
      <c r="L508" s="218"/>
    </row>
    <row r="509" spans="2:12" s="190" customFormat="1" ht="15.75">
      <c r="B509" s="214"/>
      <c r="E509" s="215"/>
      <c r="F509" s="201"/>
      <c r="G509" s="204"/>
      <c r="H509" s="216"/>
      <c r="J509" s="217"/>
      <c r="K509" s="216"/>
      <c r="L509" s="218"/>
    </row>
    <row r="510" spans="2:12" s="190" customFormat="1" ht="15.75">
      <c r="B510" s="214"/>
      <c r="E510" s="215"/>
      <c r="F510" s="201"/>
      <c r="G510" s="204"/>
      <c r="H510" s="216"/>
      <c r="J510" s="217"/>
      <c r="K510" s="216"/>
      <c r="L510" s="218"/>
    </row>
    <row r="511" spans="2:12" s="190" customFormat="1" ht="15.75">
      <c r="B511" s="214"/>
      <c r="E511" s="215"/>
      <c r="F511" s="201"/>
      <c r="G511" s="204"/>
      <c r="H511" s="216"/>
      <c r="J511" s="217"/>
      <c r="K511" s="216"/>
      <c r="L511" s="218"/>
    </row>
    <row r="512" spans="2:12" s="190" customFormat="1" ht="15.75">
      <c r="B512" s="214"/>
      <c r="E512" s="215"/>
      <c r="F512" s="201"/>
      <c r="G512" s="204"/>
      <c r="H512" s="216"/>
      <c r="J512" s="217"/>
      <c r="K512" s="216"/>
      <c r="L512" s="218"/>
    </row>
    <row r="513" spans="2:12" s="190" customFormat="1" ht="15.75">
      <c r="B513" s="214"/>
      <c r="E513" s="215"/>
      <c r="F513" s="201"/>
      <c r="G513" s="204"/>
      <c r="H513" s="216"/>
      <c r="J513" s="217"/>
      <c r="K513" s="216"/>
      <c r="L513" s="218"/>
    </row>
    <row r="514" spans="2:12" s="190" customFormat="1" ht="15.75">
      <c r="B514" s="214"/>
      <c r="E514" s="215"/>
      <c r="F514" s="201"/>
      <c r="G514" s="204"/>
      <c r="H514" s="216"/>
      <c r="J514" s="217"/>
      <c r="K514" s="216"/>
      <c r="L514" s="218"/>
    </row>
    <row r="515" spans="2:12" s="190" customFormat="1" ht="15.75">
      <c r="B515" s="214"/>
      <c r="E515" s="215"/>
      <c r="F515" s="201"/>
      <c r="G515" s="204"/>
      <c r="H515" s="216"/>
      <c r="J515" s="217"/>
      <c r="K515" s="216"/>
      <c r="L515" s="218"/>
    </row>
    <row r="516" spans="2:12" s="190" customFormat="1" ht="15.75">
      <c r="B516" s="214"/>
      <c r="E516" s="215"/>
      <c r="F516" s="201"/>
      <c r="G516" s="204"/>
      <c r="H516" s="216"/>
      <c r="J516" s="217"/>
      <c r="K516" s="216"/>
      <c r="L516" s="218"/>
    </row>
    <row r="517" spans="2:12" s="190" customFormat="1" ht="15.75">
      <c r="B517" s="214"/>
      <c r="E517" s="215"/>
      <c r="F517" s="201"/>
      <c r="G517" s="204"/>
      <c r="H517" s="216"/>
      <c r="J517" s="217"/>
      <c r="K517" s="216"/>
      <c r="L517" s="218"/>
    </row>
    <row r="518" spans="2:12" s="190" customFormat="1" ht="15.75">
      <c r="B518" s="214"/>
      <c r="E518" s="215"/>
      <c r="F518" s="201"/>
      <c r="G518" s="204"/>
      <c r="H518" s="216"/>
      <c r="J518" s="217"/>
      <c r="K518" s="216"/>
      <c r="L518" s="218"/>
    </row>
    <row r="519" spans="2:12" s="190" customFormat="1" ht="15.75">
      <c r="B519" s="214"/>
      <c r="E519" s="215"/>
      <c r="F519" s="201"/>
      <c r="G519" s="204"/>
      <c r="H519" s="216"/>
      <c r="J519" s="217"/>
      <c r="K519" s="216"/>
      <c r="L519" s="218"/>
    </row>
    <row r="520" spans="2:12" s="190" customFormat="1" ht="15.75">
      <c r="B520" s="219"/>
      <c r="E520" s="215"/>
      <c r="F520" s="201"/>
      <c r="G520" s="204"/>
      <c r="H520" s="216"/>
      <c r="J520" s="217"/>
      <c r="K520" s="216"/>
      <c r="L520" s="218"/>
    </row>
    <row r="521" spans="2:12" s="190" customFormat="1" ht="15.75">
      <c r="B521" s="219"/>
      <c r="E521" s="215"/>
      <c r="F521" s="201"/>
      <c r="G521" s="204"/>
      <c r="H521" s="216"/>
      <c r="J521" s="217"/>
      <c r="K521" s="216"/>
      <c r="L521" s="218"/>
    </row>
    <row r="522" spans="2:12" s="190" customFormat="1" ht="15.75">
      <c r="B522" s="219"/>
      <c r="E522" s="215"/>
      <c r="F522" s="201"/>
      <c r="G522" s="204"/>
      <c r="H522" s="216"/>
      <c r="J522" s="217"/>
      <c r="K522" s="216"/>
      <c r="L522" s="218"/>
    </row>
    <row r="523" spans="2:12" s="190" customFormat="1" ht="15.75">
      <c r="B523" s="219"/>
      <c r="E523" s="215"/>
      <c r="F523" s="201"/>
      <c r="G523" s="204"/>
      <c r="H523" s="216"/>
      <c r="J523" s="217"/>
      <c r="K523" s="216"/>
      <c r="L523" s="218"/>
    </row>
    <row r="524" spans="2:12" s="190" customFormat="1" ht="15.75">
      <c r="B524" s="219"/>
      <c r="E524" s="215"/>
      <c r="F524" s="201"/>
      <c r="G524" s="204"/>
      <c r="H524" s="216"/>
      <c r="J524" s="217"/>
      <c r="K524" s="216"/>
      <c r="L524" s="218"/>
    </row>
    <row r="525" spans="2:12" s="190" customFormat="1" ht="15.75">
      <c r="B525" s="219"/>
      <c r="E525" s="215"/>
      <c r="F525" s="201"/>
      <c r="G525" s="204"/>
      <c r="H525" s="216"/>
      <c r="J525" s="217"/>
      <c r="K525" s="216"/>
      <c r="L525" s="218"/>
    </row>
    <row r="526" spans="2:12" s="190" customFormat="1" ht="15.75">
      <c r="B526" s="219"/>
      <c r="E526" s="215"/>
      <c r="F526" s="201"/>
      <c r="G526" s="204"/>
      <c r="H526" s="216"/>
      <c r="J526" s="217"/>
      <c r="K526" s="216"/>
      <c r="L526" s="218"/>
    </row>
    <row r="527" spans="2:12" s="190" customFormat="1" ht="15.75">
      <c r="B527" s="219"/>
      <c r="E527" s="215"/>
      <c r="F527" s="201"/>
      <c r="G527" s="204"/>
      <c r="H527" s="216"/>
      <c r="J527" s="217"/>
      <c r="K527" s="216"/>
      <c r="L527" s="218"/>
    </row>
    <row r="528" spans="2:12" s="190" customFormat="1" ht="15.75">
      <c r="B528" s="219"/>
      <c r="E528" s="215"/>
      <c r="F528" s="201"/>
      <c r="G528" s="204"/>
      <c r="H528" s="216"/>
      <c r="J528" s="217"/>
      <c r="K528" s="216"/>
      <c r="L528" s="218"/>
    </row>
    <row r="529" spans="2:12" s="190" customFormat="1" ht="15.75">
      <c r="B529" s="219"/>
      <c r="E529" s="215"/>
      <c r="F529" s="201"/>
      <c r="G529" s="204"/>
      <c r="H529" s="216"/>
      <c r="J529" s="217"/>
      <c r="K529" s="216"/>
      <c r="L529" s="218"/>
    </row>
    <row r="530" spans="2:12" s="190" customFormat="1" ht="15.75">
      <c r="B530" s="219"/>
      <c r="E530" s="215"/>
      <c r="F530" s="201"/>
      <c r="G530" s="204"/>
      <c r="H530" s="216"/>
      <c r="J530" s="217"/>
      <c r="K530" s="216"/>
      <c r="L530" s="218"/>
    </row>
    <row r="531" spans="2:12" s="190" customFormat="1" ht="15.75">
      <c r="B531" s="219"/>
      <c r="E531" s="215"/>
      <c r="F531" s="201"/>
      <c r="G531" s="204"/>
      <c r="H531" s="216"/>
      <c r="J531" s="217"/>
      <c r="K531" s="216"/>
      <c r="L531" s="218"/>
    </row>
    <row r="532" spans="2:12" s="190" customFormat="1" ht="15.75">
      <c r="B532" s="219"/>
      <c r="E532" s="215"/>
      <c r="F532" s="201"/>
      <c r="G532" s="204"/>
      <c r="H532" s="216"/>
      <c r="J532" s="217"/>
      <c r="K532" s="216"/>
      <c r="L532" s="218"/>
    </row>
    <row r="533" spans="2:12" s="190" customFormat="1" ht="15.75">
      <c r="B533" s="219"/>
      <c r="E533" s="215"/>
      <c r="F533" s="201"/>
      <c r="G533" s="204"/>
      <c r="H533" s="216"/>
      <c r="J533" s="217"/>
      <c r="K533" s="216"/>
      <c r="L533" s="218"/>
    </row>
    <row r="534" spans="2:12" s="190" customFormat="1" ht="15.75">
      <c r="B534" s="219"/>
      <c r="E534" s="215"/>
      <c r="F534" s="201"/>
      <c r="G534" s="204"/>
      <c r="H534" s="216"/>
      <c r="J534" s="217"/>
      <c r="K534" s="216"/>
      <c r="L534" s="218"/>
    </row>
    <row r="535" spans="2:12" s="190" customFormat="1" ht="15.75">
      <c r="B535" s="219"/>
      <c r="E535" s="215"/>
      <c r="F535" s="201"/>
      <c r="G535" s="204"/>
      <c r="H535" s="216"/>
      <c r="J535" s="217"/>
      <c r="K535" s="216"/>
      <c r="L535" s="218"/>
    </row>
    <row r="536" spans="2:12" s="190" customFormat="1" ht="15.75">
      <c r="B536" s="219"/>
      <c r="E536" s="215"/>
      <c r="F536" s="201"/>
      <c r="G536" s="204"/>
      <c r="H536" s="216"/>
      <c r="J536" s="217"/>
      <c r="K536" s="216"/>
      <c r="L536" s="218"/>
    </row>
    <row r="537" spans="2:12" s="190" customFormat="1" ht="15.75">
      <c r="B537" s="219"/>
      <c r="E537" s="215"/>
      <c r="F537" s="201"/>
      <c r="G537" s="204"/>
      <c r="H537" s="216"/>
      <c r="J537" s="217"/>
      <c r="K537" s="216"/>
      <c r="L537" s="218"/>
    </row>
    <row r="538" spans="2:12" s="190" customFormat="1" ht="15.75">
      <c r="B538" s="219"/>
      <c r="E538" s="215"/>
      <c r="F538" s="201"/>
      <c r="G538" s="204"/>
      <c r="H538" s="216"/>
      <c r="J538" s="217"/>
      <c r="K538" s="216"/>
      <c r="L538" s="218"/>
    </row>
    <row r="539" spans="2:12" s="190" customFormat="1" ht="15.75">
      <c r="B539" s="219"/>
      <c r="E539" s="215"/>
      <c r="F539" s="201"/>
      <c r="G539" s="204"/>
      <c r="H539" s="216"/>
      <c r="J539" s="217"/>
      <c r="K539" s="216"/>
      <c r="L539" s="218"/>
    </row>
    <row r="540" spans="2:12" s="190" customFormat="1" ht="15.75">
      <c r="B540" s="219"/>
      <c r="E540" s="215"/>
      <c r="F540" s="201"/>
      <c r="G540" s="204"/>
      <c r="H540" s="216"/>
      <c r="J540" s="217"/>
      <c r="K540" s="216"/>
      <c r="L540" s="218"/>
    </row>
    <row r="541" spans="2:12" s="190" customFormat="1" ht="15.75">
      <c r="B541" s="219"/>
      <c r="E541" s="215"/>
      <c r="F541" s="201"/>
      <c r="G541" s="204"/>
      <c r="H541" s="216"/>
      <c r="J541" s="217"/>
      <c r="K541" s="216"/>
      <c r="L541" s="218"/>
    </row>
    <row r="542" spans="2:12" s="190" customFormat="1" ht="15.75">
      <c r="B542" s="219"/>
      <c r="E542" s="215"/>
      <c r="F542" s="201"/>
      <c r="G542" s="204"/>
      <c r="H542" s="216"/>
      <c r="J542" s="217"/>
      <c r="K542" s="216"/>
      <c r="L542" s="218"/>
    </row>
    <row r="543" spans="2:12" s="190" customFormat="1" ht="15.75">
      <c r="B543" s="219"/>
      <c r="E543" s="215"/>
      <c r="F543" s="201"/>
      <c r="G543" s="204"/>
      <c r="H543" s="216"/>
      <c r="J543" s="217"/>
      <c r="K543" s="216"/>
      <c r="L543" s="218"/>
    </row>
    <row r="544" spans="2:12" s="190" customFormat="1" ht="15.75">
      <c r="B544" s="219"/>
      <c r="E544" s="215"/>
      <c r="F544" s="201"/>
      <c r="G544" s="204"/>
      <c r="H544" s="216"/>
      <c r="J544" s="217"/>
      <c r="K544" s="216"/>
      <c r="L544" s="218"/>
    </row>
    <row r="545" spans="2:12" s="190" customFormat="1" ht="15.75">
      <c r="B545" s="219"/>
      <c r="E545" s="215"/>
      <c r="F545" s="201"/>
      <c r="G545" s="204"/>
      <c r="H545" s="216"/>
      <c r="J545" s="217"/>
      <c r="K545" s="216"/>
      <c r="L545" s="218"/>
    </row>
    <row r="546" spans="2:12" s="190" customFormat="1" ht="15.75">
      <c r="B546" s="219"/>
      <c r="E546" s="215"/>
      <c r="F546" s="201"/>
      <c r="G546" s="204"/>
      <c r="H546" s="216"/>
      <c r="J546" s="217"/>
      <c r="K546" s="216"/>
      <c r="L546" s="218"/>
    </row>
    <row r="547" spans="2:12" s="190" customFormat="1" ht="15.75">
      <c r="B547" s="219"/>
      <c r="E547" s="215"/>
      <c r="F547" s="201"/>
      <c r="G547" s="204"/>
      <c r="H547" s="216"/>
      <c r="J547" s="217"/>
      <c r="K547" s="216"/>
      <c r="L547" s="218"/>
    </row>
    <row r="548" spans="2:12" s="190" customFormat="1" ht="15.75">
      <c r="B548" s="219"/>
      <c r="E548" s="215"/>
      <c r="F548" s="201"/>
      <c r="G548" s="204"/>
      <c r="H548" s="216"/>
      <c r="J548" s="217"/>
      <c r="K548" s="216"/>
      <c r="L548" s="218"/>
    </row>
    <row r="549" spans="2:12" s="190" customFormat="1" ht="15.75">
      <c r="B549" s="219"/>
      <c r="E549" s="215"/>
      <c r="F549" s="201"/>
      <c r="G549" s="204"/>
      <c r="H549" s="216"/>
      <c r="J549" s="217"/>
      <c r="K549" s="216"/>
      <c r="L549" s="218"/>
    </row>
    <row r="550" spans="2:12" s="190" customFormat="1" ht="15.75">
      <c r="B550" s="219"/>
      <c r="E550" s="215"/>
      <c r="F550" s="201"/>
      <c r="G550" s="204"/>
      <c r="H550" s="216"/>
      <c r="J550" s="217"/>
      <c r="K550" s="216"/>
      <c r="L550" s="218"/>
    </row>
    <row r="551" spans="2:12" s="190" customFormat="1" ht="15.75">
      <c r="B551" s="219"/>
      <c r="E551" s="215"/>
      <c r="F551" s="201"/>
      <c r="G551" s="204"/>
      <c r="H551" s="216"/>
      <c r="J551" s="217"/>
      <c r="K551" s="216"/>
      <c r="L551" s="218"/>
    </row>
    <row r="552" spans="2:12" s="190" customFormat="1" ht="15.75">
      <c r="B552" s="219"/>
      <c r="E552" s="215"/>
      <c r="F552" s="201"/>
      <c r="G552" s="204"/>
      <c r="H552" s="216"/>
      <c r="J552" s="217"/>
      <c r="K552" s="216"/>
      <c r="L552" s="218"/>
    </row>
    <row r="553" spans="2:12" s="190" customFormat="1" ht="15.75">
      <c r="B553" s="219"/>
      <c r="E553" s="215"/>
      <c r="F553" s="201"/>
      <c r="G553" s="204"/>
      <c r="H553" s="216"/>
      <c r="J553" s="217"/>
      <c r="K553" s="216"/>
      <c r="L553" s="218"/>
    </row>
    <row r="554" spans="2:12" s="190" customFormat="1" ht="15.75">
      <c r="B554" s="219"/>
      <c r="E554" s="215"/>
      <c r="F554" s="201"/>
      <c r="G554" s="204"/>
      <c r="H554" s="216"/>
      <c r="J554" s="217"/>
      <c r="K554" s="216"/>
      <c r="L554" s="218"/>
    </row>
    <row r="555" spans="2:12" s="190" customFormat="1" ht="15.75">
      <c r="B555" s="219"/>
      <c r="E555" s="215"/>
      <c r="F555" s="201"/>
      <c r="G555" s="204"/>
      <c r="H555" s="216"/>
      <c r="J555" s="217"/>
      <c r="K555" s="216"/>
      <c r="L555" s="218"/>
    </row>
    <row r="556" spans="2:12" s="190" customFormat="1" ht="15.75">
      <c r="B556" s="219"/>
      <c r="E556" s="215"/>
      <c r="F556" s="201"/>
      <c r="G556" s="204"/>
      <c r="H556" s="216"/>
      <c r="J556" s="217"/>
      <c r="K556" s="216"/>
      <c r="L556" s="218"/>
    </row>
    <row r="557" spans="2:12" s="190" customFormat="1" ht="15.75">
      <c r="B557" s="219"/>
      <c r="E557" s="215"/>
      <c r="F557" s="201"/>
      <c r="G557" s="204"/>
      <c r="H557" s="216"/>
      <c r="J557" s="217"/>
      <c r="K557" s="216"/>
      <c r="L557" s="218"/>
    </row>
    <row r="558" spans="2:12" s="190" customFormat="1" ht="15.75">
      <c r="B558" s="219"/>
      <c r="E558" s="215"/>
      <c r="F558" s="201"/>
      <c r="G558" s="204"/>
      <c r="H558" s="216"/>
      <c r="J558" s="217"/>
      <c r="K558" s="216"/>
      <c r="L558" s="218"/>
    </row>
    <row r="559" spans="2:12" s="190" customFormat="1" ht="15.75">
      <c r="B559" s="219"/>
      <c r="E559" s="215"/>
      <c r="F559" s="201"/>
      <c r="G559" s="204"/>
      <c r="H559" s="216"/>
      <c r="J559" s="217"/>
      <c r="K559" s="216"/>
      <c r="L559" s="218"/>
    </row>
    <row r="560" spans="2:12" s="190" customFormat="1" ht="15.75">
      <c r="B560" s="219"/>
      <c r="E560" s="215"/>
      <c r="F560" s="201"/>
      <c r="G560" s="204"/>
      <c r="H560" s="216"/>
      <c r="J560" s="217"/>
      <c r="K560" s="216"/>
      <c r="L560" s="218"/>
    </row>
    <row r="561" spans="2:12" s="190" customFormat="1" ht="15.75">
      <c r="B561" s="219"/>
      <c r="E561" s="215"/>
      <c r="F561" s="201"/>
      <c r="G561" s="204"/>
      <c r="H561" s="216"/>
      <c r="J561" s="217"/>
      <c r="K561" s="216"/>
      <c r="L561" s="218"/>
    </row>
    <row r="562" spans="2:12" s="190" customFormat="1" ht="15.75">
      <c r="B562" s="219"/>
      <c r="E562" s="215"/>
      <c r="F562" s="201"/>
      <c r="G562" s="204"/>
      <c r="H562" s="216"/>
      <c r="J562" s="217"/>
      <c r="K562" s="216"/>
      <c r="L562" s="218"/>
    </row>
    <row r="563" spans="2:12" s="190" customFormat="1" ht="15.75">
      <c r="B563" s="219"/>
      <c r="E563" s="215"/>
      <c r="F563" s="201"/>
      <c r="G563" s="204"/>
      <c r="H563" s="216"/>
      <c r="J563" s="217"/>
      <c r="K563" s="216"/>
      <c r="L563" s="218"/>
    </row>
    <row r="564" spans="2:12" s="190" customFormat="1" ht="15.75">
      <c r="B564" s="219"/>
      <c r="E564" s="215"/>
      <c r="F564" s="201"/>
      <c r="G564" s="204"/>
      <c r="H564" s="216"/>
      <c r="J564" s="217"/>
      <c r="K564" s="216"/>
      <c r="L564" s="218"/>
    </row>
    <row r="565" spans="2:12" s="190" customFormat="1" ht="15.75">
      <c r="B565" s="219"/>
      <c r="E565" s="215"/>
      <c r="F565" s="201"/>
      <c r="G565" s="204"/>
      <c r="H565" s="216"/>
      <c r="J565" s="217"/>
      <c r="K565" s="216"/>
      <c r="L565" s="218"/>
    </row>
    <row r="566" spans="2:12" s="190" customFormat="1" ht="15.75">
      <c r="B566" s="219"/>
      <c r="E566" s="215"/>
      <c r="F566" s="201"/>
      <c r="G566" s="204"/>
      <c r="H566" s="216"/>
      <c r="J566" s="217"/>
      <c r="K566" s="216"/>
      <c r="L566" s="218"/>
    </row>
    <row r="567" spans="2:12" s="190" customFormat="1" ht="15.75">
      <c r="B567" s="219"/>
      <c r="E567" s="215"/>
      <c r="F567" s="201"/>
      <c r="G567" s="204"/>
      <c r="H567" s="216"/>
      <c r="J567" s="217"/>
      <c r="K567" s="216"/>
      <c r="L567" s="218"/>
    </row>
    <row r="568" spans="2:12" s="190" customFormat="1" ht="15.75">
      <c r="B568" s="219"/>
      <c r="E568" s="215"/>
      <c r="F568" s="201"/>
      <c r="G568" s="204"/>
      <c r="H568" s="216"/>
      <c r="J568" s="217"/>
      <c r="K568" s="216"/>
      <c r="L568" s="218"/>
    </row>
    <row r="569" spans="2:12" s="190" customFormat="1" ht="15.75">
      <c r="B569" s="219"/>
      <c r="E569" s="215"/>
      <c r="F569" s="201"/>
      <c r="G569" s="204"/>
      <c r="H569" s="216"/>
      <c r="J569" s="217"/>
      <c r="K569" s="216"/>
      <c r="L569" s="218"/>
    </row>
    <row r="570" spans="2:12" s="190" customFormat="1" ht="15.75">
      <c r="B570" s="219"/>
      <c r="E570" s="215"/>
      <c r="F570" s="201"/>
      <c r="G570" s="204"/>
      <c r="H570" s="216"/>
      <c r="J570" s="217"/>
      <c r="K570" s="216"/>
      <c r="L570" s="218"/>
    </row>
    <row r="571" spans="2:12" s="190" customFormat="1" ht="15.75">
      <c r="B571" s="219"/>
      <c r="E571" s="215"/>
      <c r="F571" s="201"/>
      <c r="G571" s="204"/>
      <c r="H571" s="216"/>
      <c r="J571" s="217"/>
      <c r="K571" s="216"/>
      <c r="L571" s="218"/>
    </row>
    <row r="572" spans="2:12" s="190" customFormat="1" ht="15.75">
      <c r="B572" s="219"/>
      <c r="E572" s="215"/>
      <c r="F572" s="201"/>
      <c r="G572" s="204"/>
      <c r="H572" s="216"/>
      <c r="J572" s="217"/>
      <c r="K572" s="216"/>
      <c r="L572" s="218"/>
    </row>
    <row r="573" spans="2:12" s="190" customFormat="1" ht="15.75">
      <c r="B573" s="219"/>
      <c r="E573" s="215"/>
      <c r="F573" s="201"/>
      <c r="G573" s="204"/>
      <c r="H573" s="216"/>
      <c r="J573" s="217"/>
      <c r="K573" s="216"/>
      <c r="L573" s="218"/>
    </row>
    <row r="574" spans="2:12" s="190" customFormat="1" ht="15.75">
      <c r="B574" s="219"/>
      <c r="E574" s="215"/>
      <c r="F574" s="201"/>
      <c r="G574" s="204"/>
      <c r="H574" s="216"/>
      <c r="J574" s="217"/>
      <c r="K574" s="216"/>
      <c r="L574" s="218"/>
    </row>
    <row r="575" spans="2:12" s="190" customFormat="1" ht="15.75">
      <c r="B575" s="219"/>
      <c r="E575" s="215"/>
      <c r="F575" s="201"/>
      <c r="G575" s="204"/>
      <c r="H575" s="216"/>
      <c r="J575" s="217"/>
      <c r="K575" s="216"/>
      <c r="L575" s="218"/>
    </row>
    <row r="576" spans="2:12" s="190" customFormat="1" ht="15.75">
      <c r="B576" s="219"/>
      <c r="E576" s="215"/>
      <c r="F576" s="201"/>
      <c r="G576" s="204"/>
      <c r="H576" s="216"/>
      <c r="J576" s="217"/>
      <c r="K576" s="216"/>
      <c r="L576" s="218"/>
    </row>
    <row r="577" spans="2:12" s="190" customFormat="1" ht="15.75">
      <c r="B577" s="219"/>
      <c r="E577" s="215"/>
      <c r="F577" s="201"/>
      <c r="G577" s="204"/>
      <c r="H577" s="216"/>
      <c r="J577" s="217"/>
      <c r="K577" s="216"/>
      <c r="L577" s="218"/>
    </row>
    <row r="578" spans="2:12" s="190" customFormat="1" ht="15.75">
      <c r="B578" s="219"/>
      <c r="E578" s="215"/>
      <c r="F578" s="201"/>
      <c r="G578" s="204"/>
      <c r="H578" s="216"/>
      <c r="J578" s="217"/>
      <c r="K578" s="216"/>
      <c r="L578" s="218"/>
    </row>
    <row r="579" spans="2:12" s="190" customFormat="1" ht="15.75">
      <c r="B579" s="219"/>
      <c r="E579" s="215"/>
      <c r="F579" s="201"/>
      <c r="G579" s="204"/>
      <c r="H579" s="216"/>
      <c r="J579" s="217"/>
      <c r="K579" s="216"/>
      <c r="L579" s="218"/>
    </row>
    <row r="580" spans="2:12" s="190" customFormat="1" ht="15.75">
      <c r="B580" s="219"/>
      <c r="E580" s="215"/>
      <c r="F580" s="201"/>
      <c r="G580" s="204"/>
      <c r="H580" s="216"/>
      <c r="J580" s="217"/>
      <c r="K580" s="216"/>
      <c r="L580" s="218"/>
    </row>
    <row r="581" spans="2:12" s="190" customFormat="1" ht="15.75">
      <c r="B581" s="219"/>
      <c r="E581" s="215"/>
      <c r="F581" s="201"/>
      <c r="G581" s="204"/>
      <c r="H581" s="216"/>
      <c r="J581" s="217"/>
      <c r="K581" s="216"/>
      <c r="L581" s="218"/>
    </row>
    <row r="582" spans="2:12" s="190" customFormat="1" ht="15.75">
      <c r="B582" s="219"/>
      <c r="E582" s="215"/>
      <c r="F582" s="201"/>
      <c r="G582" s="204"/>
      <c r="H582" s="216"/>
      <c r="J582" s="217"/>
      <c r="K582" s="216"/>
      <c r="L582" s="218"/>
    </row>
    <row r="583" spans="2:12" s="190" customFormat="1" ht="15.75">
      <c r="B583" s="219"/>
      <c r="E583" s="215"/>
      <c r="F583" s="201"/>
      <c r="G583" s="204"/>
      <c r="H583" s="216"/>
      <c r="J583" s="217"/>
      <c r="K583" s="216"/>
      <c r="L583" s="218"/>
    </row>
    <row r="584" spans="2:12" s="190" customFormat="1" ht="15.75">
      <c r="B584" s="219"/>
      <c r="E584" s="215"/>
      <c r="F584" s="201"/>
      <c r="G584" s="204"/>
      <c r="H584" s="216"/>
      <c r="J584" s="217"/>
      <c r="K584" s="216"/>
      <c r="L584" s="218"/>
    </row>
    <row r="585" spans="2:12" s="190" customFormat="1" ht="15.75">
      <c r="B585" s="219"/>
      <c r="E585" s="215"/>
      <c r="F585" s="201"/>
      <c r="G585" s="204"/>
      <c r="H585" s="216"/>
      <c r="J585" s="217"/>
      <c r="K585" s="216"/>
      <c r="L585" s="218"/>
    </row>
    <row r="586" spans="2:12" s="190" customFormat="1" ht="15.75">
      <c r="B586" s="219"/>
      <c r="E586" s="215"/>
      <c r="F586" s="201"/>
      <c r="G586" s="204"/>
      <c r="H586" s="216"/>
      <c r="J586" s="217"/>
      <c r="K586" s="216"/>
      <c r="L586" s="218"/>
    </row>
    <row r="587" spans="2:12" s="190" customFormat="1" ht="15.75">
      <c r="B587" s="219"/>
      <c r="E587" s="215"/>
      <c r="F587" s="201"/>
      <c r="G587" s="204"/>
      <c r="H587" s="216"/>
      <c r="J587" s="217"/>
      <c r="K587" s="216"/>
      <c r="L587" s="218"/>
    </row>
    <row r="588" spans="2:12" s="190" customFormat="1" ht="15.75">
      <c r="B588" s="219"/>
      <c r="E588" s="215"/>
      <c r="F588" s="201"/>
      <c r="G588" s="204"/>
      <c r="H588" s="216"/>
      <c r="J588" s="217"/>
      <c r="K588" s="216"/>
      <c r="L588" s="218"/>
    </row>
    <row r="589" spans="2:12" s="190" customFormat="1" ht="15.75">
      <c r="B589" s="219"/>
      <c r="E589" s="215"/>
      <c r="F589" s="201"/>
      <c r="G589" s="204"/>
      <c r="H589" s="216"/>
      <c r="J589" s="217"/>
      <c r="K589" s="216"/>
      <c r="L589" s="218"/>
    </row>
    <row r="590" spans="2:12" s="190" customFormat="1" ht="15.75">
      <c r="B590" s="219"/>
      <c r="E590" s="215"/>
      <c r="F590" s="201"/>
      <c r="G590" s="204"/>
      <c r="H590" s="216"/>
      <c r="J590" s="217"/>
      <c r="K590" s="216"/>
      <c r="L590" s="218"/>
    </row>
    <row r="591" spans="2:12" s="190" customFormat="1" ht="15.75">
      <c r="B591" s="219"/>
      <c r="E591" s="215"/>
      <c r="F591" s="201"/>
      <c r="G591" s="204"/>
      <c r="H591" s="216"/>
      <c r="J591" s="217"/>
      <c r="K591" s="216"/>
      <c r="L591" s="218"/>
    </row>
    <row r="592" spans="2:12" s="190" customFormat="1" ht="15.75">
      <c r="B592" s="219"/>
      <c r="E592" s="215"/>
      <c r="F592" s="201"/>
      <c r="G592" s="204"/>
      <c r="H592" s="216"/>
      <c r="J592" s="217"/>
      <c r="K592" s="216"/>
      <c r="L592" s="218"/>
    </row>
    <row r="593" spans="2:12" s="190" customFormat="1" ht="15.75">
      <c r="B593" s="219"/>
      <c r="E593" s="215"/>
      <c r="F593" s="201"/>
      <c r="G593" s="204"/>
      <c r="H593" s="216"/>
      <c r="J593" s="217"/>
      <c r="K593" s="216"/>
      <c r="L593" s="218"/>
    </row>
    <row r="594" spans="2:12" s="190" customFormat="1" ht="15.75">
      <c r="B594" s="219"/>
      <c r="E594" s="215"/>
      <c r="F594" s="201"/>
      <c r="G594" s="204"/>
      <c r="H594" s="216"/>
      <c r="J594" s="217"/>
      <c r="K594" s="216"/>
      <c r="L594" s="218"/>
    </row>
    <row r="595" spans="2:12" s="190" customFormat="1" ht="15.75">
      <c r="B595" s="219"/>
      <c r="E595" s="215"/>
      <c r="F595" s="201"/>
      <c r="G595" s="204"/>
      <c r="H595" s="216"/>
      <c r="J595" s="217"/>
      <c r="K595" s="216"/>
      <c r="L595" s="218"/>
    </row>
    <row r="596" spans="2:12" s="190" customFormat="1" ht="15.75">
      <c r="B596" s="219"/>
      <c r="E596" s="215"/>
      <c r="F596" s="201"/>
      <c r="G596" s="204"/>
      <c r="H596" s="216"/>
      <c r="J596" s="217"/>
      <c r="K596" s="216"/>
      <c r="L596" s="218"/>
    </row>
    <row r="597" spans="2:12" s="190" customFormat="1" ht="15.75">
      <c r="B597" s="219"/>
      <c r="E597" s="215"/>
      <c r="F597" s="201"/>
      <c r="G597" s="204"/>
      <c r="H597" s="216"/>
      <c r="J597" s="217"/>
      <c r="K597" s="216"/>
      <c r="L597" s="218"/>
    </row>
    <row r="598" spans="2:12" s="190" customFormat="1" ht="15.75">
      <c r="B598" s="219"/>
      <c r="E598" s="215"/>
      <c r="F598" s="201"/>
      <c r="G598" s="204"/>
      <c r="H598" s="216"/>
      <c r="J598" s="217"/>
      <c r="K598" s="216"/>
      <c r="L598" s="218"/>
    </row>
    <row r="599" spans="2:12" s="190" customFormat="1" ht="15.75">
      <c r="B599" s="219"/>
      <c r="E599" s="215"/>
      <c r="F599" s="201"/>
      <c r="G599" s="204"/>
      <c r="H599" s="216"/>
      <c r="J599" s="217"/>
      <c r="K599" s="216"/>
      <c r="L599" s="218"/>
    </row>
    <row r="600" spans="2:12" s="190" customFormat="1" ht="15.75">
      <c r="B600" s="219"/>
      <c r="E600" s="215"/>
      <c r="F600" s="201"/>
      <c r="G600" s="204"/>
      <c r="H600" s="216"/>
      <c r="J600" s="217"/>
      <c r="K600" s="216"/>
      <c r="L600" s="218"/>
    </row>
    <row r="601" spans="2:12" s="190" customFormat="1" ht="15.75">
      <c r="B601" s="219"/>
      <c r="E601" s="215"/>
      <c r="F601" s="201"/>
      <c r="G601" s="204"/>
      <c r="H601" s="216"/>
      <c r="J601" s="217"/>
      <c r="K601" s="216"/>
      <c r="L601" s="218"/>
    </row>
    <row r="602" spans="2:12" s="190" customFormat="1" ht="15.75">
      <c r="B602" s="219"/>
      <c r="E602" s="215"/>
      <c r="F602" s="201"/>
      <c r="G602" s="204"/>
      <c r="H602" s="216"/>
      <c r="J602" s="217"/>
      <c r="K602" s="216"/>
      <c r="L602" s="218"/>
    </row>
    <row r="603" spans="2:12" s="190" customFormat="1" ht="15.75">
      <c r="B603" s="219"/>
      <c r="E603" s="215"/>
      <c r="F603" s="201"/>
      <c r="G603" s="204"/>
      <c r="H603" s="216"/>
      <c r="J603" s="217"/>
      <c r="K603" s="216"/>
      <c r="L603" s="218"/>
    </row>
    <row r="604" spans="2:12" s="190" customFormat="1" ht="15.75">
      <c r="B604" s="219"/>
      <c r="E604" s="215"/>
      <c r="F604" s="201"/>
      <c r="G604" s="204"/>
      <c r="H604" s="216"/>
      <c r="J604" s="217"/>
      <c r="K604" s="216"/>
      <c r="L604" s="218"/>
    </row>
    <row r="605" spans="2:12" s="190" customFormat="1" ht="15.75">
      <c r="B605" s="219"/>
      <c r="E605" s="215"/>
      <c r="F605" s="201"/>
      <c r="G605" s="204"/>
      <c r="H605" s="216"/>
      <c r="J605" s="217"/>
      <c r="K605" s="216"/>
      <c r="L605" s="218"/>
    </row>
    <row r="606" spans="2:12" s="190" customFormat="1" ht="15.75">
      <c r="B606" s="219"/>
      <c r="E606" s="215"/>
      <c r="F606" s="201"/>
      <c r="G606" s="204"/>
      <c r="H606" s="216"/>
      <c r="J606" s="217"/>
      <c r="K606" s="216"/>
      <c r="L606" s="218"/>
    </row>
    <row r="607" spans="2:12" s="190" customFormat="1" ht="15.75">
      <c r="B607" s="219"/>
      <c r="E607" s="215"/>
      <c r="F607" s="201"/>
      <c r="G607" s="204"/>
      <c r="H607" s="216"/>
      <c r="J607" s="217"/>
      <c r="K607" s="216"/>
      <c r="L607" s="218"/>
    </row>
    <row r="608" spans="2:12" s="190" customFormat="1" ht="15.75">
      <c r="B608" s="219"/>
      <c r="E608" s="215"/>
      <c r="F608" s="201"/>
      <c r="G608" s="204"/>
      <c r="H608" s="216"/>
      <c r="J608" s="217"/>
      <c r="K608" s="216"/>
      <c r="L608" s="218"/>
    </row>
    <row r="609" spans="2:12" s="190" customFormat="1" ht="15.75">
      <c r="B609" s="219"/>
      <c r="E609" s="215"/>
      <c r="F609" s="201"/>
      <c r="G609" s="204"/>
      <c r="H609" s="216"/>
      <c r="J609" s="217"/>
      <c r="K609" s="216"/>
      <c r="L609" s="218"/>
    </row>
    <row r="610" spans="2:12" s="190" customFormat="1" ht="15.75">
      <c r="B610" s="219"/>
      <c r="E610" s="215"/>
      <c r="F610" s="201"/>
      <c r="G610" s="204"/>
      <c r="H610" s="216"/>
      <c r="J610" s="217"/>
      <c r="K610" s="216"/>
      <c r="L610" s="218"/>
    </row>
    <row r="611" spans="2:12" s="190" customFormat="1" ht="15.75">
      <c r="B611" s="219"/>
      <c r="E611" s="215"/>
      <c r="F611" s="201"/>
      <c r="G611" s="204"/>
      <c r="H611" s="216"/>
      <c r="J611" s="217"/>
      <c r="K611" s="216"/>
      <c r="L611" s="218"/>
    </row>
    <row r="612" spans="2:12" s="190" customFormat="1" ht="15.75">
      <c r="B612" s="219"/>
      <c r="E612" s="215"/>
      <c r="F612" s="201"/>
      <c r="G612" s="204"/>
      <c r="H612" s="216"/>
      <c r="J612" s="217"/>
      <c r="K612" s="216"/>
      <c r="L612" s="218"/>
    </row>
    <row r="613" spans="2:12" s="190" customFormat="1" ht="15.75">
      <c r="B613" s="219"/>
      <c r="E613" s="215"/>
      <c r="F613" s="201"/>
      <c r="G613" s="204"/>
      <c r="H613" s="216"/>
      <c r="J613" s="217"/>
      <c r="K613" s="216"/>
      <c r="L613" s="218"/>
    </row>
    <row r="614" spans="2:12" s="190" customFormat="1" ht="15.75">
      <c r="B614" s="219"/>
      <c r="E614" s="215"/>
      <c r="F614" s="201"/>
      <c r="G614" s="204"/>
      <c r="H614" s="216"/>
      <c r="J614" s="217"/>
      <c r="K614" s="216"/>
      <c r="L614" s="218"/>
    </row>
    <row r="615" spans="2:12" s="190" customFormat="1" ht="15.75">
      <c r="B615" s="219"/>
      <c r="E615" s="215"/>
      <c r="F615" s="201"/>
      <c r="G615" s="204"/>
      <c r="H615" s="216"/>
      <c r="J615" s="217"/>
      <c r="K615" s="216"/>
      <c r="L615" s="218"/>
    </row>
    <row r="616" spans="2:12" s="190" customFormat="1" ht="15.75">
      <c r="B616" s="219"/>
      <c r="E616" s="215"/>
      <c r="F616" s="201"/>
      <c r="G616" s="204"/>
      <c r="H616" s="216"/>
      <c r="J616" s="217"/>
      <c r="K616" s="216"/>
      <c r="L616" s="218"/>
    </row>
    <row r="617" spans="2:12" s="190" customFormat="1" ht="15.75">
      <c r="B617" s="219"/>
      <c r="E617" s="215"/>
      <c r="F617" s="201"/>
      <c r="G617" s="204"/>
      <c r="H617" s="216"/>
      <c r="J617" s="217"/>
      <c r="K617" s="216"/>
      <c r="L617" s="218"/>
    </row>
    <row r="618" spans="2:12" s="190" customFormat="1" ht="15.75">
      <c r="B618" s="219"/>
      <c r="E618" s="215"/>
      <c r="F618" s="201"/>
      <c r="G618" s="204"/>
      <c r="H618" s="216"/>
      <c r="J618" s="217"/>
      <c r="K618" s="216"/>
      <c r="L618" s="218"/>
    </row>
    <row r="619" spans="2:12" s="190" customFormat="1" ht="15.75">
      <c r="B619" s="219"/>
      <c r="E619" s="215"/>
      <c r="F619" s="201"/>
      <c r="G619" s="204"/>
      <c r="H619" s="216"/>
      <c r="J619" s="217"/>
      <c r="K619" s="216"/>
      <c r="L619" s="218"/>
    </row>
    <row r="620" spans="2:12" s="190" customFormat="1" ht="15.75">
      <c r="B620" s="219"/>
      <c r="E620" s="215"/>
      <c r="F620" s="201"/>
      <c r="G620" s="204"/>
      <c r="H620" s="216"/>
      <c r="J620" s="217"/>
      <c r="K620" s="216"/>
      <c r="L620" s="218"/>
    </row>
    <row r="621" spans="2:12" s="190" customFormat="1" ht="15.75">
      <c r="B621" s="219"/>
      <c r="E621" s="215"/>
      <c r="F621" s="201"/>
      <c r="G621" s="204"/>
      <c r="H621" s="216"/>
      <c r="J621" s="217"/>
      <c r="K621" s="216"/>
      <c r="L621" s="218"/>
    </row>
    <row r="622" spans="2:12" s="190" customFormat="1" ht="15.75">
      <c r="B622" s="219"/>
      <c r="E622" s="215"/>
      <c r="F622" s="201"/>
      <c r="G622" s="204"/>
      <c r="H622" s="216"/>
      <c r="J622" s="217"/>
      <c r="K622" s="216"/>
      <c r="L622" s="218"/>
    </row>
    <row r="623" spans="2:12" s="190" customFormat="1" ht="15.75">
      <c r="B623" s="219"/>
      <c r="E623" s="215"/>
      <c r="F623" s="201"/>
      <c r="G623" s="204"/>
      <c r="H623" s="216"/>
      <c r="J623" s="217"/>
      <c r="K623" s="216"/>
      <c r="L623" s="218"/>
    </row>
    <row r="624" spans="2:12" s="190" customFormat="1" ht="15.75">
      <c r="B624" s="219"/>
      <c r="E624" s="215"/>
      <c r="F624" s="201"/>
      <c r="G624" s="204"/>
      <c r="H624" s="216"/>
      <c r="J624" s="217"/>
      <c r="K624" s="216"/>
      <c r="L624" s="218"/>
    </row>
    <row r="625" spans="2:12" s="190" customFormat="1" ht="15.75">
      <c r="B625" s="219"/>
      <c r="E625" s="215"/>
      <c r="F625" s="201"/>
      <c r="G625" s="204"/>
      <c r="H625" s="216"/>
      <c r="J625" s="217"/>
      <c r="K625" s="216"/>
      <c r="L625" s="218"/>
    </row>
    <row r="626" spans="2:12" s="190" customFormat="1" ht="15.75">
      <c r="B626" s="219"/>
      <c r="E626" s="215"/>
      <c r="F626" s="201"/>
      <c r="G626" s="204"/>
      <c r="H626" s="216"/>
      <c r="J626" s="217"/>
      <c r="K626" s="216"/>
      <c r="L626" s="218"/>
    </row>
    <row r="627" spans="2:12" s="190" customFormat="1" ht="15.75">
      <c r="B627" s="219"/>
      <c r="E627" s="215"/>
      <c r="F627" s="201"/>
      <c r="G627" s="204"/>
      <c r="H627" s="216"/>
      <c r="J627" s="217"/>
      <c r="K627" s="216"/>
      <c r="L627" s="218"/>
    </row>
    <row r="628" spans="2:12" s="190" customFormat="1" ht="15.75">
      <c r="B628" s="219"/>
      <c r="E628" s="215"/>
      <c r="F628" s="201"/>
      <c r="G628" s="204"/>
      <c r="H628" s="216"/>
      <c r="J628" s="217"/>
      <c r="K628" s="216"/>
      <c r="L628" s="218"/>
    </row>
    <row r="629" spans="2:12" s="190" customFormat="1" ht="15.75">
      <c r="B629" s="219"/>
      <c r="E629" s="215"/>
      <c r="F629" s="201"/>
      <c r="G629" s="204"/>
      <c r="H629" s="216"/>
      <c r="J629" s="217"/>
      <c r="K629" s="216"/>
      <c r="L629" s="218"/>
    </row>
    <row r="630" spans="2:12" s="190" customFormat="1" ht="15.75">
      <c r="B630" s="219"/>
      <c r="E630" s="215"/>
      <c r="F630" s="201"/>
      <c r="G630" s="204"/>
      <c r="H630" s="216"/>
      <c r="J630" s="217"/>
      <c r="K630" s="216"/>
      <c r="L630" s="218"/>
    </row>
    <row r="631" spans="2:12" s="190" customFormat="1" ht="15.75">
      <c r="B631" s="219"/>
      <c r="E631" s="215"/>
      <c r="F631" s="201"/>
      <c r="G631" s="204"/>
      <c r="H631" s="216"/>
      <c r="J631" s="217"/>
      <c r="K631" s="216"/>
      <c r="L631" s="218"/>
    </row>
    <row r="632" spans="2:12" s="190" customFormat="1" ht="15.75">
      <c r="B632" s="219"/>
      <c r="E632" s="215"/>
      <c r="F632" s="201"/>
      <c r="G632" s="204"/>
      <c r="H632" s="216"/>
      <c r="J632" s="217"/>
      <c r="K632" s="216"/>
      <c r="L632" s="218"/>
    </row>
    <row r="633" spans="2:12" s="190" customFormat="1" ht="15.75">
      <c r="B633" s="219"/>
      <c r="E633" s="215"/>
      <c r="F633" s="201"/>
      <c r="G633" s="204"/>
      <c r="H633" s="216"/>
      <c r="J633" s="217"/>
      <c r="K633" s="216"/>
      <c r="L633" s="218"/>
    </row>
    <row r="634" spans="2:12" s="190" customFormat="1" ht="15.75">
      <c r="B634" s="219"/>
      <c r="E634" s="215"/>
      <c r="F634" s="201"/>
      <c r="G634" s="204"/>
      <c r="H634" s="216"/>
      <c r="J634" s="217"/>
      <c r="K634" s="216"/>
      <c r="L634" s="218"/>
    </row>
    <row r="635" spans="2:12" s="190" customFormat="1" ht="15.75">
      <c r="B635" s="219"/>
      <c r="E635" s="215"/>
      <c r="F635" s="201"/>
      <c r="G635" s="204"/>
      <c r="H635" s="216"/>
      <c r="J635" s="217"/>
      <c r="K635" s="216"/>
      <c r="L635" s="218"/>
    </row>
    <row r="636" spans="2:12" s="190" customFormat="1" ht="15.75">
      <c r="B636" s="219"/>
      <c r="E636" s="215"/>
      <c r="F636" s="201"/>
      <c r="G636" s="204"/>
      <c r="H636" s="216"/>
      <c r="J636" s="217"/>
      <c r="K636" s="216"/>
      <c r="L636" s="218"/>
    </row>
    <row r="637" spans="2:12" s="190" customFormat="1" ht="15.75">
      <c r="B637" s="219"/>
      <c r="E637" s="215"/>
      <c r="F637" s="201"/>
      <c r="G637" s="204"/>
      <c r="H637" s="216"/>
      <c r="J637" s="217"/>
      <c r="K637" s="216"/>
      <c r="L637" s="218"/>
    </row>
    <row r="638" spans="2:12" s="190" customFormat="1" ht="15.75">
      <c r="B638" s="219"/>
      <c r="E638" s="215"/>
      <c r="F638" s="201"/>
      <c r="G638" s="204"/>
      <c r="H638" s="216"/>
      <c r="J638" s="217"/>
      <c r="K638" s="216"/>
      <c r="L638" s="218"/>
    </row>
    <row r="639" spans="2:12" s="190" customFormat="1" ht="15.75">
      <c r="B639" s="219"/>
      <c r="E639" s="215"/>
      <c r="F639" s="201"/>
      <c r="G639" s="204"/>
      <c r="H639" s="216"/>
      <c r="J639" s="217"/>
      <c r="K639" s="216"/>
      <c r="L639" s="218"/>
    </row>
    <row r="640" spans="2:12" s="190" customFormat="1" ht="15.75">
      <c r="B640" s="219"/>
      <c r="E640" s="215"/>
      <c r="F640" s="201"/>
      <c r="G640" s="204"/>
      <c r="H640" s="216"/>
      <c r="J640" s="217"/>
      <c r="K640" s="216"/>
      <c r="L640" s="218"/>
    </row>
    <row r="641" spans="2:12" s="190" customFormat="1" ht="15.75">
      <c r="B641" s="219"/>
      <c r="E641" s="215"/>
      <c r="F641" s="201"/>
      <c r="G641" s="204"/>
      <c r="H641" s="216"/>
      <c r="J641" s="217"/>
      <c r="K641" s="216"/>
      <c r="L641" s="218"/>
    </row>
    <row r="642" spans="2:12" s="190" customFormat="1" ht="15.75">
      <c r="B642" s="219"/>
      <c r="E642" s="215"/>
      <c r="F642" s="201"/>
      <c r="G642" s="204"/>
      <c r="H642" s="216"/>
      <c r="J642" s="217"/>
      <c r="K642" s="216"/>
      <c r="L642" s="218"/>
    </row>
    <row r="643" spans="2:12" s="190" customFormat="1" ht="15.75">
      <c r="B643" s="219"/>
      <c r="E643" s="215"/>
      <c r="F643" s="201"/>
      <c r="G643" s="204"/>
      <c r="H643" s="216"/>
      <c r="J643" s="217"/>
      <c r="K643" s="216"/>
      <c r="L643" s="218"/>
    </row>
    <row r="644" spans="2:12" s="190" customFormat="1" ht="15.75">
      <c r="B644" s="219"/>
      <c r="E644" s="215"/>
      <c r="F644" s="201"/>
      <c r="G644" s="204"/>
      <c r="H644" s="216"/>
      <c r="J644" s="217"/>
      <c r="K644" s="216"/>
      <c r="L644" s="218"/>
    </row>
    <row r="645" spans="2:12" s="190" customFormat="1" ht="15.75">
      <c r="B645" s="219"/>
      <c r="E645" s="215"/>
      <c r="F645" s="201"/>
      <c r="G645" s="204"/>
      <c r="H645" s="216"/>
      <c r="J645" s="217"/>
      <c r="K645" s="216"/>
      <c r="L645" s="218"/>
    </row>
    <row r="646" spans="2:12" s="190" customFormat="1" ht="15.75">
      <c r="B646" s="219"/>
      <c r="E646" s="215"/>
      <c r="F646" s="201"/>
      <c r="G646" s="204"/>
      <c r="H646" s="216"/>
      <c r="J646" s="217"/>
      <c r="K646" s="216"/>
      <c r="L646" s="218"/>
    </row>
    <row r="647" spans="2:12" s="190" customFormat="1" ht="15.75">
      <c r="B647" s="219"/>
      <c r="E647" s="215"/>
      <c r="F647" s="201"/>
      <c r="G647" s="204"/>
      <c r="H647" s="216"/>
      <c r="J647" s="217"/>
      <c r="K647" s="216"/>
      <c r="L647" s="218"/>
    </row>
    <row r="648" spans="2:12" s="190" customFormat="1" ht="15.75">
      <c r="B648" s="219"/>
      <c r="E648" s="215"/>
      <c r="F648" s="201"/>
      <c r="G648" s="204"/>
      <c r="H648" s="216"/>
      <c r="J648" s="217"/>
      <c r="K648" s="216"/>
      <c r="L648" s="218"/>
    </row>
    <row r="649" spans="2:12" s="190" customFormat="1" ht="15.75">
      <c r="B649" s="219"/>
      <c r="E649" s="215"/>
      <c r="F649" s="201"/>
      <c r="G649" s="204"/>
      <c r="H649" s="216"/>
      <c r="J649" s="217"/>
      <c r="K649" s="216"/>
      <c r="L649" s="218"/>
    </row>
    <row r="650" spans="2:12" s="190" customFormat="1" ht="15.75">
      <c r="B650" s="219"/>
      <c r="E650" s="215"/>
      <c r="F650" s="201"/>
      <c r="G650" s="204"/>
      <c r="H650" s="216"/>
      <c r="J650" s="217"/>
      <c r="K650" s="216"/>
      <c r="L650" s="218"/>
    </row>
    <row r="651" spans="2:12" s="190" customFormat="1" ht="15.75">
      <c r="B651" s="219"/>
      <c r="E651" s="215"/>
      <c r="F651" s="201"/>
      <c r="G651" s="204"/>
      <c r="H651" s="216"/>
      <c r="J651" s="217"/>
      <c r="K651" s="216"/>
      <c r="L651" s="218"/>
    </row>
    <row r="652" spans="2:12" s="190" customFormat="1" ht="15.75">
      <c r="B652" s="219"/>
      <c r="E652" s="215"/>
      <c r="F652" s="201"/>
      <c r="G652" s="204"/>
      <c r="H652" s="216"/>
      <c r="J652" s="217"/>
      <c r="K652" s="216"/>
      <c r="L652" s="218"/>
    </row>
    <row r="653" spans="2:12" s="190" customFormat="1" ht="15.75">
      <c r="B653" s="219"/>
      <c r="E653" s="215"/>
      <c r="F653" s="201"/>
      <c r="G653" s="204"/>
      <c r="H653" s="216"/>
      <c r="J653" s="217"/>
      <c r="K653" s="216"/>
      <c r="L653" s="218"/>
    </row>
    <row r="654" spans="2:12" s="190" customFormat="1" ht="15.75">
      <c r="B654" s="219"/>
      <c r="E654" s="215"/>
      <c r="F654" s="201"/>
      <c r="G654" s="204"/>
      <c r="H654" s="216"/>
      <c r="J654" s="217"/>
      <c r="K654" s="216"/>
      <c r="L654" s="218"/>
    </row>
    <row r="655" spans="2:12" s="190" customFormat="1" ht="15.75">
      <c r="B655" s="219"/>
      <c r="E655" s="215"/>
      <c r="F655" s="201"/>
      <c r="G655" s="204"/>
      <c r="H655" s="216"/>
      <c r="J655" s="217"/>
      <c r="K655" s="216"/>
      <c r="L655" s="218"/>
    </row>
    <row r="656" spans="2:12" s="190" customFormat="1" ht="15.75">
      <c r="B656" s="219"/>
      <c r="E656" s="215"/>
      <c r="F656" s="201"/>
      <c r="G656" s="204"/>
      <c r="H656" s="216"/>
      <c r="J656" s="217"/>
      <c r="K656" s="216"/>
      <c r="L656" s="218"/>
    </row>
    <row r="657" spans="2:12" s="190" customFormat="1" ht="15.75">
      <c r="B657" s="219"/>
      <c r="E657" s="215"/>
      <c r="F657" s="201"/>
      <c r="G657" s="204"/>
      <c r="H657" s="216"/>
      <c r="J657" s="217"/>
      <c r="K657" s="216"/>
      <c r="L657" s="218"/>
    </row>
    <row r="658" spans="2:12" s="190" customFormat="1" ht="15.75">
      <c r="B658" s="219"/>
      <c r="E658" s="215"/>
      <c r="F658" s="201"/>
      <c r="G658" s="204"/>
      <c r="H658" s="216"/>
      <c r="J658" s="217"/>
      <c r="K658" s="216"/>
      <c r="L658" s="218"/>
    </row>
    <row r="659" spans="2:12" s="190" customFormat="1" ht="15.75">
      <c r="B659" s="219"/>
      <c r="E659" s="215"/>
      <c r="F659" s="201"/>
      <c r="G659" s="204"/>
      <c r="H659" s="216"/>
      <c r="J659" s="217"/>
      <c r="K659" s="216"/>
      <c r="L659" s="218"/>
    </row>
    <row r="660" spans="2:12" s="190" customFormat="1" ht="15.75">
      <c r="B660" s="219"/>
      <c r="E660" s="215"/>
      <c r="F660" s="201"/>
      <c r="G660" s="204"/>
      <c r="H660" s="216"/>
      <c r="J660" s="217"/>
      <c r="K660" s="216"/>
      <c r="L660" s="218"/>
    </row>
  </sheetData>
  <printOptions horizontalCentered="1"/>
  <pageMargins left="0" right="0" top="0.984251968503937" bottom="0.7874015748031497" header="0.5118110236220472" footer="0.5118110236220472"/>
  <pageSetup fitToHeight="100" fitToWidth="1" horizontalDpi="600" verticalDpi="600" orientation="landscape" paperSize="9" scale="97" r:id="rId1"/>
  <headerFooter alignWithMargins="0">
    <oddHeader>&amp;CStrona 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"/>
  <sheetViews>
    <sheetView workbookViewId="0" topLeftCell="A1">
      <selection activeCell="K9" sqref="K9"/>
    </sheetView>
  </sheetViews>
  <sheetFormatPr defaultColWidth="9.00390625" defaultRowHeight="12.75"/>
  <cols>
    <col min="1" max="1" width="3.75390625" style="54" customWidth="1"/>
    <col min="2" max="2" width="4.75390625" style="262" customWidth="1"/>
    <col min="3" max="3" width="44.625" style="54" customWidth="1"/>
    <col min="4" max="4" width="12.125" style="54" customWidth="1"/>
    <col min="5" max="5" width="6.25390625" style="54" customWidth="1"/>
    <col min="6" max="6" width="9.125" style="54" customWidth="1"/>
    <col min="7" max="7" width="9.125" style="262" customWidth="1"/>
    <col min="8" max="8" width="11.00390625" style="262" customWidth="1"/>
    <col min="9" max="9" width="9.25390625" style="54" customWidth="1"/>
    <col min="10" max="10" width="9.125" style="262" customWidth="1"/>
    <col min="11" max="11" width="13.125" style="262" customWidth="1"/>
    <col min="12" max="12" width="13.875" style="54" customWidth="1"/>
    <col min="13" max="16384" width="9.125" style="54" customWidth="1"/>
  </cols>
  <sheetData>
    <row r="1" spans="2:12" s="1" customFormat="1" ht="19.5">
      <c r="B1" s="2"/>
      <c r="C1" s="94" t="s">
        <v>585</v>
      </c>
      <c r="E1" s="95"/>
      <c r="F1" s="95"/>
      <c r="G1" s="2"/>
      <c r="H1" s="2"/>
      <c r="I1" s="2"/>
      <c r="J1" s="2"/>
      <c r="K1" s="2"/>
      <c r="L1" s="2"/>
    </row>
    <row r="2" spans="2:11" s="227" customFormat="1" ht="19.5">
      <c r="B2" s="228"/>
      <c r="C2" s="229" t="s">
        <v>586</v>
      </c>
      <c r="E2" s="230"/>
      <c r="F2" s="231"/>
      <c r="G2" s="228"/>
      <c r="H2" s="228"/>
      <c r="J2" s="228"/>
      <c r="K2" s="228"/>
    </row>
    <row r="3" spans="2:11" s="227" customFormat="1" ht="12.75">
      <c r="B3" s="228"/>
      <c r="C3" s="232" t="s">
        <v>57</v>
      </c>
      <c r="E3" s="233"/>
      <c r="F3" s="234"/>
      <c r="G3" s="234"/>
      <c r="H3" s="235"/>
      <c r="J3" s="228"/>
      <c r="K3" s="228"/>
    </row>
    <row r="4" spans="2:12" s="236" customFormat="1" ht="39.75" customHeight="1">
      <c r="B4" s="237" t="s">
        <v>571</v>
      </c>
      <c r="C4" s="238" t="s">
        <v>587</v>
      </c>
      <c r="D4" s="239" t="s">
        <v>588</v>
      </c>
      <c r="E4" s="238" t="s">
        <v>61</v>
      </c>
      <c r="F4" s="598" t="s">
        <v>62</v>
      </c>
      <c r="G4" s="239" t="s">
        <v>63</v>
      </c>
      <c r="H4" s="239" t="s">
        <v>64</v>
      </c>
      <c r="I4" s="239" t="s">
        <v>572</v>
      </c>
      <c r="J4" s="238" t="s">
        <v>66</v>
      </c>
      <c r="K4" s="239" t="s">
        <v>67</v>
      </c>
      <c r="L4" s="239" t="s">
        <v>68</v>
      </c>
    </row>
    <row r="5" spans="2:12" s="236" customFormat="1" ht="16.5" customHeight="1">
      <c r="B5" s="240" t="s">
        <v>573</v>
      </c>
      <c r="C5" s="241" t="s">
        <v>69</v>
      </c>
      <c r="D5" s="242" t="s">
        <v>70</v>
      </c>
      <c r="E5" s="241" t="s">
        <v>71</v>
      </c>
      <c r="F5" s="242" t="s">
        <v>72</v>
      </c>
      <c r="G5" s="242" t="s">
        <v>73</v>
      </c>
      <c r="H5" s="242" t="s">
        <v>74</v>
      </c>
      <c r="I5" s="242" t="s">
        <v>75</v>
      </c>
      <c r="J5" s="241" t="s">
        <v>76</v>
      </c>
      <c r="K5" s="242" t="s">
        <v>77</v>
      </c>
      <c r="L5" s="242" t="s">
        <v>78</v>
      </c>
    </row>
    <row r="6" spans="2:12" s="243" customFormat="1" ht="30" customHeight="1">
      <c r="B6" s="244">
        <v>1</v>
      </c>
      <c r="C6" s="245" t="s">
        <v>589</v>
      </c>
      <c r="D6" s="246"/>
      <c r="E6" s="247" t="s">
        <v>80</v>
      </c>
      <c r="F6" s="248">
        <v>5</v>
      </c>
      <c r="G6" s="249">
        <v>0</v>
      </c>
      <c r="H6" s="250">
        <f>F6*G6</f>
        <v>0</v>
      </c>
      <c r="I6" s="246">
        <v>0</v>
      </c>
      <c r="J6" s="251">
        <f>ROUND(G6*(1+(I6/100)),2)</f>
        <v>0</v>
      </c>
      <c r="K6" s="250">
        <f>ROUND(H6*(1+(I6/100)),2)</f>
        <v>0</v>
      </c>
      <c r="L6" s="252"/>
    </row>
    <row r="7" spans="2:12" s="253" customFormat="1" ht="15.75">
      <c r="B7" s="254" t="s">
        <v>556</v>
      </c>
      <c r="C7" s="255" t="s">
        <v>557</v>
      </c>
      <c r="D7" s="254" t="s">
        <v>556</v>
      </c>
      <c r="E7" s="256" t="s">
        <v>556</v>
      </c>
      <c r="F7" s="254" t="s">
        <v>556</v>
      </c>
      <c r="G7" s="254" t="s">
        <v>556</v>
      </c>
      <c r="H7" s="257">
        <f>SUM(H6)</f>
        <v>0</v>
      </c>
      <c r="I7" s="256" t="s">
        <v>556</v>
      </c>
      <c r="J7" s="254" t="s">
        <v>556</v>
      </c>
      <c r="K7" s="257">
        <f>SUM(K6)</f>
        <v>0</v>
      </c>
      <c r="L7" s="254" t="s">
        <v>556</v>
      </c>
    </row>
    <row r="8" spans="2:12" s="231" customFormat="1" ht="12.75">
      <c r="B8" s="230"/>
      <c r="D8" s="230"/>
      <c r="E8" s="169"/>
      <c r="F8" s="230"/>
      <c r="G8" s="230"/>
      <c r="H8" s="230"/>
      <c r="I8" s="169"/>
      <c r="J8" s="230"/>
      <c r="K8" s="230"/>
      <c r="L8" s="230"/>
    </row>
    <row r="9" spans="2:12" s="231" customFormat="1" ht="12.75">
      <c r="B9" s="230"/>
      <c r="D9" s="230"/>
      <c r="E9" s="230"/>
      <c r="F9" s="230"/>
      <c r="G9" s="230"/>
      <c r="H9" s="230"/>
      <c r="I9" s="230"/>
      <c r="J9" s="230"/>
      <c r="K9" s="230"/>
      <c r="L9" s="230"/>
    </row>
    <row r="10" spans="2:12" s="231" customFormat="1" ht="13.5">
      <c r="B10" s="230"/>
      <c r="C10" s="168" t="s">
        <v>558</v>
      </c>
      <c r="D10" s="230"/>
      <c r="E10" s="230"/>
      <c r="F10" s="230"/>
      <c r="G10" s="230"/>
      <c r="H10" s="230"/>
      <c r="I10" s="230"/>
      <c r="J10" s="230"/>
      <c r="K10" s="230"/>
      <c r="L10" s="230"/>
    </row>
    <row r="11" spans="2:12" s="231" customFormat="1" ht="12.75">
      <c r="B11" s="230"/>
      <c r="D11" s="230"/>
      <c r="E11" s="230"/>
      <c r="F11" s="230"/>
      <c r="G11" s="230"/>
      <c r="H11" s="230"/>
      <c r="I11" s="230"/>
      <c r="J11" s="230"/>
      <c r="K11" s="230"/>
      <c r="L11" s="230"/>
    </row>
    <row r="12" spans="2:12" s="231" customFormat="1" ht="13.5">
      <c r="B12" s="230"/>
      <c r="C12" s="258"/>
      <c r="D12" s="230"/>
      <c r="E12" s="230"/>
      <c r="F12" s="230"/>
      <c r="G12" s="230"/>
      <c r="H12" s="230"/>
      <c r="I12" s="230"/>
      <c r="J12" s="230"/>
      <c r="K12" s="259" t="s">
        <v>559</v>
      </c>
      <c r="L12" s="230"/>
    </row>
    <row r="13" spans="2:12" s="231" customFormat="1" ht="12.75">
      <c r="B13" s="230"/>
      <c r="D13" s="230"/>
      <c r="E13" s="230"/>
      <c r="F13" s="230"/>
      <c r="G13" s="230"/>
      <c r="H13" s="230"/>
      <c r="I13" s="230"/>
      <c r="J13" s="230"/>
      <c r="K13" s="230"/>
      <c r="L13" s="230"/>
    </row>
    <row r="14" spans="2:11" s="260" customFormat="1" ht="12">
      <c r="B14" s="261"/>
      <c r="G14" s="261"/>
      <c r="H14" s="261"/>
      <c r="J14" s="261"/>
      <c r="K14" s="261"/>
    </row>
  </sheetData>
  <printOptions horizontalCentered="1"/>
  <pageMargins left="0.1968503937007874" right="0.3937007874015748" top="0.984251968503937" bottom="0.984251968503937" header="0.5118110236220472" footer="0.5118110236220472"/>
  <pageSetup fitToHeight="100" fitToWidth="1" horizontalDpi="600" verticalDpi="600" orientation="landscape" paperSize="9" scale="98" r:id="rId1"/>
  <headerFooter alignWithMargins="0">
    <oddHeader>&amp;CStrona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44"/>
  <sheetViews>
    <sheetView workbookViewId="0" topLeftCell="A7">
      <selection activeCell="I25" sqref="I25"/>
    </sheetView>
  </sheetViews>
  <sheetFormatPr defaultColWidth="9.00390625" defaultRowHeight="12.75"/>
  <cols>
    <col min="1" max="1" width="1.75390625" style="220" customWidth="1"/>
    <col min="2" max="2" width="7.125" style="333" customWidth="1"/>
    <col min="3" max="3" width="49.75390625" style="220" customWidth="1"/>
    <col min="4" max="4" width="12.00390625" style="220" customWidth="1"/>
    <col min="5" max="5" width="6.625" style="333" customWidth="1"/>
    <col min="6" max="6" width="9.125" style="334" customWidth="1"/>
    <col min="7" max="7" width="7.75390625" style="335" customWidth="1"/>
    <col min="8" max="8" width="12.875" style="220" customWidth="1"/>
    <col min="9" max="9" width="7.375" style="220" customWidth="1"/>
    <col min="10" max="10" width="9.125" style="220" customWidth="1"/>
    <col min="11" max="11" width="14.00390625" style="220" customWidth="1"/>
    <col min="12" max="12" width="13.375" style="333" customWidth="1"/>
    <col min="13" max="15" width="0" style="220" hidden="1" customWidth="1"/>
    <col min="16" max="16" width="1.00390625" style="220" hidden="1" customWidth="1"/>
    <col min="17" max="16384" width="9.125" style="220" customWidth="1"/>
  </cols>
  <sheetData>
    <row r="1" spans="2:12" s="1" customFormat="1" ht="19.5">
      <c r="B1" s="2"/>
      <c r="C1" s="94" t="s">
        <v>590</v>
      </c>
      <c r="E1" s="95"/>
      <c r="F1" s="95"/>
      <c r="G1" s="2"/>
      <c r="H1" s="2"/>
      <c r="I1" s="2"/>
      <c r="J1" s="2"/>
      <c r="K1" s="2"/>
      <c r="L1" s="2"/>
    </row>
    <row r="2" spans="2:12" s="263" customFormat="1" ht="19.5">
      <c r="B2" s="264"/>
      <c r="C2" s="265" t="s">
        <v>591</v>
      </c>
      <c r="D2" s="266"/>
      <c r="E2" s="267"/>
      <c r="F2" s="267"/>
      <c r="G2" s="268"/>
      <c r="H2" s="269"/>
      <c r="J2" s="269"/>
      <c r="K2" s="269"/>
      <c r="L2" s="270"/>
    </row>
    <row r="3" spans="2:12" s="271" customFormat="1" ht="12.75">
      <c r="B3" s="272"/>
      <c r="C3" s="107" t="s">
        <v>592</v>
      </c>
      <c r="D3" s="273"/>
      <c r="E3" s="274"/>
      <c r="F3" s="275"/>
      <c r="G3" s="276"/>
      <c r="H3" s="277"/>
      <c r="J3" s="278"/>
      <c r="K3" s="278"/>
      <c r="L3" s="279"/>
    </row>
    <row r="4" spans="2:12" s="280" customFormat="1" ht="39.75" customHeight="1">
      <c r="B4" s="281" t="s">
        <v>571</v>
      </c>
      <c r="C4" s="282" t="s">
        <v>593</v>
      </c>
      <c r="D4" s="283" t="s">
        <v>594</v>
      </c>
      <c r="E4" s="282" t="s">
        <v>61</v>
      </c>
      <c r="F4" s="284" t="s">
        <v>62</v>
      </c>
      <c r="G4" s="285" t="s">
        <v>63</v>
      </c>
      <c r="H4" s="286" t="s">
        <v>64</v>
      </c>
      <c r="I4" s="285" t="s">
        <v>572</v>
      </c>
      <c r="J4" s="282" t="s">
        <v>66</v>
      </c>
      <c r="K4" s="286" t="s">
        <v>67</v>
      </c>
      <c r="L4" s="285" t="s">
        <v>68</v>
      </c>
    </row>
    <row r="5" spans="2:16" s="287" customFormat="1" ht="12" customHeight="1">
      <c r="B5" s="288" t="s">
        <v>573</v>
      </c>
      <c r="C5" s="289" t="s">
        <v>69</v>
      </c>
      <c r="D5" s="289" t="s">
        <v>70</v>
      </c>
      <c r="E5" s="289" t="s">
        <v>71</v>
      </c>
      <c r="F5" s="290" t="s">
        <v>72</v>
      </c>
      <c r="G5" s="291" t="s">
        <v>73</v>
      </c>
      <c r="H5" s="290" t="s">
        <v>74</v>
      </c>
      <c r="I5" s="291" t="s">
        <v>75</v>
      </c>
      <c r="J5" s="289" t="s">
        <v>76</v>
      </c>
      <c r="K5" s="290" t="s">
        <v>77</v>
      </c>
      <c r="L5" s="291" t="s">
        <v>78</v>
      </c>
      <c r="M5" s="292" t="s">
        <v>595</v>
      </c>
      <c r="N5" s="292" t="s">
        <v>596</v>
      </c>
      <c r="O5" s="293" t="s">
        <v>597</v>
      </c>
      <c r="P5" s="293" t="s">
        <v>598</v>
      </c>
    </row>
    <row r="6" spans="2:16" ht="20.25" customHeight="1">
      <c r="B6" s="294">
        <v>1</v>
      </c>
      <c r="C6" s="295" t="s">
        <v>599</v>
      </c>
      <c r="D6" s="295"/>
      <c r="E6" s="296" t="s">
        <v>80</v>
      </c>
      <c r="F6" s="297">
        <v>3</v>
      </c>
      <c r="G6" s="298">
        <v>0</v>
      </c>
      <c r="H6" s="134">
        <f>F6*G6</f>
        <v>0</v>
      </c>
      <c r="I6" s="299">
        <v>0</v>
      </c>
      <c r="J6" s="251">
        <f>ROUND(G6*(1+(I6/100)),2)</f>
        <v>0</v>
      </c>
      <c r="K6" s="134">
        <f>ROUND(H6*(1+(I6/100)),2)</f>
        <v>0</v>
      </c>
      <c r="L6" s="300"/>
      <c r="M6" s="301">
        <v>2.41</v>
      </c>
      <c r="N6" s="302">
        <f>ROUND((G6/M6-1),2)</f>
        <v>-1</v>
      </c>
      <c r="O6" s="303">
        <f>G6-M6</f>
        <v>-2.41</v>
      </c>
      <c r="P6" s="303">
        <f>O6*F6</f>
        <v>-7.23</v>
      </c>
    </row>
    <row r="7" spans="2:16" ht="20.25" customHeight="1">
      <c r="B7" s="294">
        <v>2</v>
      </c>
      <c r="C7" s="295" t="s">
        <v>600</v>
      </c>
      <c r="D7" s="295"/>
      <c r="E7" s="296" t="s">
        <v>80</v>
      </c>
      <c r="F7" s="304">
        <v>3</v>
      </c>
      <c r="G7" s="298">
        <v>0</v>
      </c>
      <c r="H7" s="134">
        <f>F7*G7</f>
        <v>0</v>
      </c>
      <c r="I7" s="299">
        <v>0</v>
      </c>
      <c r="J7" s="251">
        <f>ROUND(G7*(1+(I7/100)),2)</f>
        <v>0</v>
      </c>
      <c r="K7" s="134">
        <f>ROUND(H7*(1+(I7/100)),2)</f>
        <v>0</v>
      </c>
      <c r="L7" s="300"/>
      <c r="M7" s="301">
        <v>1.6</v>
      </c>
      <c r="N7" s="302">
        <f>ROUND((G7/M7-1),2)</f>
        <v>-1</v>
      </c>
      <c r="O7" s="303">
        <f>G7-M7</f>
        <v>-1.6</v>
      </c>
      <c r="P7" s="303">
        <f>O7*F7</f>
        <v>-4.800000000000001</v>
      </c>
    </row>
    <row r="8" spans="2:16" ht="12" customHeight="1">
      <c r="B8" s="294"/>
      <c r="C8" s="295"/>
      <c r="D8" s="295"/>
      <c r="E8" s="296"/>
      <c r="F8" s="304"/>
      <c r="G8" s="298"/>
      <c r="H8" s="134"/>
      <c r="I8" s="299"/>
      <c r="J8" s="251"/>
      <c r="K8" s="134"/>
      <c r="L8" s="300"/>
      <c r="M8" s="301"/>
      <c r="N8" s="302"/>
      <c r="O8" s="303"/>
      <c r="P8" s="303"/>
    </row>
    <row r="9" spans="2:16" ht="20.25" customHeight="1">
      <c r="B9" s="294">
        <v>3</v>
      </c>
      <c r="C9" s="295" t="s">
        <v>601</v>
      </c>
      <c r="D9" s="295"/>
      <c r="E9" s="296" t="s">
        <v>80</v>
      </c>
      <c r="F9" s="304">
        <v>3</v>
      </c>
      <c r="G9" s="298">
        <v>0</v>
      </c>
      <c r="H9" s="134">
        <f>F9*G9</f>
        <v>0</v>
      </c>
      <c r="I9" s="299">
        <v>0</v>
      </c>
      <c r="J9" s="251">
        <f>ROUND(G9*(1+(I9/100)),2)</f>
        <v>0</v>
      </c>
      <c r="K9" s="134">
        <f>ROUND(H9*(1+(I9/100)),2)</f>
        <v>0</v>
      </c>
      <c r="L9" s="300"/>
      <c r="M9" s="301">
        <v>31.09</v>
      </c>
      <c r="N9" s="302">
        <f>ROUND((G9/M9-1),2)</f>
        <v>-1</v>
      </c>
      <c r="O9" s="303">
        <f>G9-M9</f>
        <v>-31.09</v>
      </c>
      <c r="P9" s="303">
        <f>O9*F9</f>
        <v>-93.27</v>
      </c>
    </row>
    <row r="10" spans="2:16" ht="12" customHeight="1">
      <c r="B10" s="294"/>
      <c r="C10" s="295"/>
      <c r="D10" s="295"/>
      <c r="E10" s="296"/>
      <c r="F10" s="304"/>
      <c r="G10" s="298"/>
      <c r="H10" s="134"/>
      <c r="I10" s="299"/>
      <c r="J10" s="251"/>
      <c r="K10" s="134"/>
      <c r="L10" s="300"/>
      <c r="M10" s="301"/>
      <c r="N10" s="302"/>
      <c r="O10" s="303"/>
      <c r="P10" s="303"/>
    </row>
    <row r="11" spans="2:16" ht="20.25" customHeight="1">
      <c r="B11" s="294">
        <v>4</v>
      </c>
      <c r="C11" s="295" t="s">
        <v>602</v>
      </c>
      <c r="D11" s="295"/>
      <c r="E11" s="296" t="s">
        <v>80</v>
      </c>
      <c r="F11" s="304">
        <v>3</v>
      </c>
      <c r="G11" s="298">
        <v>0</v>
      </c>
      <c r="H11" s="134">
        <f>F11*G11</f>
        <v>0</v>
      </c>
      <c r="I11" s="299">
        <v>0</v>
      </c>
      <c r="J11" s="251">
        <f>ROUND(G11*(1+(I11/100)),2)</f>
        <v>0</v>
      </c>
      <c r="K11" s="134">
        <f>ROUND(H11*(1+(I11/100)),2)</f>
        <v>0</v>
      </c>
      <c r="L11" s="300"/>
      <c r="M11" s="301">
        <v>2.11</v>
      </c>
      <c r="N11" s="302">
        <f>ROUND((G11/M11-1),2)</f>
        <v>-1</v>
      </c>
      <c r="O11" s="303">
        <f>G11-M11</f>
        <v>-2.11</v>
      </c>
      <c r="P11" s="303">
        <f>O11*F11</f>
        <v>-6.33</v>
      </c>
    </row>
    <row r="12" spans="2:16" ht="20.25" customHeight="1">
      <c r="B12" s="294">
        <v>5</v>
      </c>
      <c r="C12" s="295" t="s">
        <v>603</v>
      </c>
      <c r="D12" s="295"/>
      <c r="E12" s="296" t="s">
        <v>80</v>
      </c>
      <c r="F12" s="297">
        <v>1500</v>
      </c>
      <c r="G12" s="298">
        <v>0</v>
      </c>
      <c r="H12" s="134">
        <f>F12*G12</f>
        <v>0</v>
      </c>
      <c r="I12" s="299">
        <v>0</v>
      </c>
      <c r="J12" s="251">
        <f>ROUND(G12*(1+(I12/100)),2)</f>
        <v>0</v>
      </c>
      <c r="K12" s="134">
        <f>ROUND(H12*(1+(I12/100)),2)</f>
        <v>0</v>
      </c>
      <c r="L12" s="300"/>
      <c r="M12" s="301">
        <v>1.7</v>
      </c>
      <c r="N12" s="302">
        <f>ROUND((G12/M12-1),2)</f>
        <v>-1</v>
      </c>
      <c r="O12" s="303">
        <f>G12-M12</f>
        <v>-1.7</v>
      </c>
      <c r="P12" s="303">
        <f>O12*F12</f>
        <v>-2550</v>
      </c>
    </row>
    <row r="13" spans="2:16" ht="20.25" customHeight="1">
      <c r="B13" s="305">
        <v>6</v>
      </c>
      <c r="C13" s="295" t="s">
        <v>604</v>
      </c>
      <c r="D13" s="295"/>
      <c r="E13" s="296" t="s">
        <v>80</v>
      </c>
      <c r="F13" s="304">
        <v>100</v>
      </c>
      <c r="G13" s="298">
        <v>0</v>
      </c>
      <c r="H13" s="134">
        <f>F13*G13</f>
        <v>0</v>
      </c>
      <c r="I13" s="299">
        <v>0</v>
      </c>
      <c r="J13" s="251">
        <f>ROUND(G13*(1+(I13/100)),2)</f>
        <v>0</v>
      </c>
      <c r="K13" s="134">
        <f>ROUND(H13*(1+(I13/100)),2)</f>
        <v>0</v>
      </c>
      <c r="L13" s="300"/>
      <c r="M13" s="301">
        <v>1.7</v>
      </c>
      <c r="N13" s="302">
        <f>ROUND((G13/M13-1),2)</f>
        <v>-1</v>
      </c>
      <c r="O13" s="303">
        <f>G13-M13</f>
        <v>-1.7</v>
      </c>
      <c r="P13" s="303">
        <f>O13*F13</f>
        <v>-170</v>
      </c>
    </row>
    <row r="14" spans="2:16" ht="12" customHeight="1">
      <c r="B14" s="306"/>
      <c r="C14" s="295"/>
      <c r="D14" s="295"/>
      <c r="E14" s="296"/>
      <c r="F14" s="304"/>
      <c r="G14" s="298"/>
      <c r="H14" s="134"/>
      <c r="I14" s="299"/>
      <c r="J14" s="251"/>
      <c r="K14" s="134"/>
      <c r="L14" s="300"/>
      <c r="M14" s="301"/>
      <c r="N14" s="302"/>
      <c r="O14" s="303"/>
      <c r="P14" s="303"/>
    </row>
    <row r="15" spans="2:16" ht="20.25" customHeight="1">
      <c r="B15" s="294">
        <v>7</v>
      </c>
      <c r="C15" s="295" t="s">
        <v>605</v>
      </c>
      <c r="D15" s="295"/>
      <c r="E15" s="296" t="s">
        <v>80</v>
      </c>
      <c r="F15" s="304">
        <v>1000</v>
      </c>
      <c r="G15" s="298">
        <v>0</v>
      </c>
      <c r="H15" s="134">
        <f>F15*G15</f>
        <v>0</v>
      </c>
      <c r="I15" s="299">
        <v>0</v>
      </c>
      <c r="J15" s="251">
        <f>ROUND(G15*(1+(I15/100)),2)</f>
        <v>0</v>
      </c>
      <c r="K15" s="134">
        <f>ROUND(H15*(1+(I15/100)),2)</f>
        <v>0</v>
      </c>
      <c r="L15" s="300"/>
      <c r="M15" s="301">
        <v>1.66</v>
      </c>
      <c r="N15" s="302">
        <f>ROUND((G15/M15-1),2)</f>
        <v>-1</v>
      </c>
      <c r="O15" s="303">
        <f>G15-M15</f>
        <v>-1.66</v>
      </c>
      <c r="P15" s="303">
        <f>O15*F15</f>
        <v>-1660</v>
      </c>
    </row>
    <row r="16" spans="2:16" ht="20.25" customHeight="1">
      <c r="B16" s="305">
        <v>8</v>
      </c>
      <c r="C16" s="295" t="s">
        <v>606</v>
      </c>
      <c r="D16" s="295"/>
      <c r="E16" s="296" t="s">
        <v>80</v>
      </c>
      <c r="F16" s="304">
        <v>300</v>
      </c>
      <c r="G16" s="298">
        <v>0</v>
      </c>
      <c r="H16" s="134">
        <f>F16*G16</f>
        <v>0</v>
      </c>
      <c r="I16" s="299">
        <v>0</v>
      </c>
      <c r="J16" s="251">
        <f>ROUND(G16*(1+(I16/100)),2)</f>
        <v>0</v>
      </c>
      <c r="K16" s="134">
        <f>ROUND(H16*(1+(I16/100)),2)</f>
        <v>0</v>
      </c>
      <c r="L16" s="300"/>
      <c r="M16" s="301">
        <v>2.71</v>
      </c>
      <c r="N16" s="302">
        <f>ROUND((G16/M16-1),2)</f>
        <v>-1</v>
      </c>
      <c r="O16" s="303">
        <f>G16-M16</f>
        <v>-2.71</v>
      </c>
      <c r="P16" s="303">
        <f>O16*F16</f>
        <v>-813</v>
      </c>
    </row>
    <row r="17" spans="2:16" ht="12" customHeight="1">
      <c r="B17" s="294"/>
      <c r="C17" s="295"/>
      <c r="D17" s="295"/>
      <c r="E17" s="296"/>
      <c r="F17" s="304"/>
      <c r="G17" s="298"/>
      <c r="H17" s="134"/>
      <c r="I17" s="299"/>
      <c r="J17" s="251"/>
      <c r="K17" s="134"/>
      <c r="L17" s="300"/>
      <c r="M17" s="301"/>
      <c r="N17" s="302"/>
      <c r="O17" s="303"/>
      <c r="P17" s="303"/>
    </row>
    <row r="18" spans="2:16" ht="30" customHeight="1">
      <c r="B18" s="294">
        <v>9</v>
      </c>
      <c r="C18" s="307" t="s">
        <v>607</v>
      </c>
      <c r="D18" s="307"/>
      <c r="E18" s="308" t="s">
        <v>80</v>
      </c>
      <c r="F18" s="309">
        <v>10</v>
      </c>
      <c r="G18" s="310">
        <v>0</v>
      </c>
      <c r="H18" s="134">
        <f>F18*G18</f>
        <v>0</v>
      </c>
      <c r="I18" s="299">
        <v>0</v>
      </c>
      <c r="J18" s="251">
        <f>ROUND(G18*(1+(I18/100)),2)</f>
        <v>0</v>
      </c>
      <c r="K18" s="134">
        <f>ROUND(H18*(1+(I18/100)),2)</f>
        <v>0</v>
      </c>
      <c r="L18" s="146"/>
      <c r="M18" s="301">
        <v>1.86</v>
      </c>
      <c r="N18" s="302">
        <f>ROUND((G18/M18-1),2)</f>
        <v>-1</v>
      </c>
      <c r="O18" s="303">
        <f>G18-M18</f>
        <v>-1.86</v>
      </c>
      <c r="P18" s="303">
        <f>O18*F18</f>
        <v>-18.6</v>
      </c>
    </row>
    <row r="19" spans="2:16" ht="30" customHeight="1">
      <c r="B19" s="294">
        <v>10</v>
      </c>
      <c r="C19" s="307" t="s">
        <v>608</v>
      </c>
      <c r="D19" s="307"/>
      <c r="E19" s="308" t="s">
        <v>80</v>
      </c>
      <c r="F19" s="309">
        <v>10</v>
      </c>
      <c r="G19" s="310">
        <v>0</v>
      </c>
      <c r="H19" s="134">
        <f>F19*G19</f>
        <v>0</v>
      </c>
      <c r="I19" s="299">
        <v>0</v>
      </c>
      <c r="J19" s="251">
        <f>ROUND(G19*(1+(I19/100)),2)</f>
        <v>0</v>
      </c>
      <c r="K19" s="134">
        <f>ROUND(H19*(1+(I19/100)),2)</f>
        <v>0</v>
      </c>
      <c r="L19" s="146"/>
      <c r="M19" s="301">
        <v>1.86</v>
      </c>
      <c r="N19" s="302">
        <f>ROUND((G19/M19-1),2)</f>
        <v>-1</v>
      </c>
      <c r="O19" s="303">
        <f>G19-M19</f>
        <v>-1.86</v>
      </c>
      <c r="P19" s="303">
        <f>O19*F19</f>
        <v>-18.6</v>
      </c>
    </row>
    <row r="20" spans="2:16" ht="12" customHeight="1">
      <c r="B20" s="294"/>
      <c r="C20" s="307"/>
      <c r="D20" s="307"/>
      <c r="E20" s="308"/>
      <c r="F20" s="309"/>
      <c r="G20" s="310"/>
      <c r="H20" s="134"/>
      <c r="I20" s="299"/>
      <c r="J20" s="251"/>
      <c r="K20" s="134"/>
      <c r="L20" s="146"/>
      <c r="M20" s="301"/>
      <c r="N20" s="302"/>
      <c r="O20" s="303"/>
      <c r="P20" s="303"/>
    </row>
    <row r="21" spans="2:16" ht="30" customHeight="1">
      <c r="B21" s="294">
        <v>11</v>
      </c>
      <c r="C21" s="307" t="s">
        <v>609</v>
      </c>
      <c r="D21" s="307"/>
      <c r="E21" s="308" t="s">
        <v>80</v>
      </c>
      <c r="F21" s="309">
        <v>1000</v>
      </c>
      <c r="G21" s="310">
        <v>0</v>
      </c>
      <c r="H21" s="134">
        <f>F21*G21</f>
        <v>0</v>
      </c>
      <c r="I21" s="299">
        <v>0</v>
      </c>
      <c r="J21" s="251">
        <f>ROUND(G21*(1+(I21/100)),2)</f>
        <v>0</v>
      </c>
      <c r="K21" s="134">
        <f>ROUND(H21*(1+(I21/100)),2)</f>
        <v>0</v>
      </c>
      <c r="L21" s="146"/>
      <c r="M21" s="301">
        <v>1.86</v>
      </c>
      <c r="N21" s="302">
        <f>ROUND((G21/M21-1),2)</f>
        <v>-1</v>
      </c>
      <c r="O21" s="303">
        <f>G21-M21</f>
        <v>-1.86</v>
      </c>
      <c r="P21" s="303">
        <f>O21*F21</f>
        <v>-1860</v>
      </c>
    </row>
    <row r="22" spans="2:16" ht="30" customHeight="1">
      <c r="B22" s="294">
        <v>12</v>
      </c>
      <c r="C22" s="307" t="s">
        <v>610</v>
      </c>
      <c r="D22" s="307"/>
      <c r="E22" s="308" t="s">
        <v>80</v>
      </c>
      <c r="F22" s="309">
        <v>300</v>
      </c>
      <c r="G22" s="310">
        <v>0</v>
      </c>
      <c r="H22" s="134">
        <f>F22*G22</f>
        <v>0</v>
      </c>
      <c r="I22" s="299">
        <v>0</v>
      </c>
      <c r="J22" s="251">
        <f>ROUND(G22*(1+(I22/100)),2)</f>
        <v>0</v>
      </c>
      <c r="K22" s="134">
        <f>ROUND(H22*(1+(I22/100)),2)</f>
        <v>0</v>
      </c>
      <c r="L22" s="146"/>
      <c r="M22" s="301">
        <v>1.86</v>
      </c>
      <c r="N22" s="302">
        <f>ROUND((G22/M22-1),2)</f>
        <v>-1</v>
      </c>
      <c r="O22" s="303">
        <f>G22-M22</f>
        <v>-1.86</v>
      </c>
      <c r="P22" s="303">
        <f>O22*F22</f>
        <v>-558</v>
      </c>
    </row>
    <row r="23" spans="2:16" ht="12" customHeight="1">
      <c r="B23" s="294"/>
      <c r="C23" s="307"/>
      <c r="D23" s="307"/>
      <c r="E23" s="308"/>
      <c r="F23" s="309"/>
      <c r="G23" s="310"/>
      <c r="H23" s="134"/>
      <c r="I23" s="299"/>
      <c r="J23" s="251"/>
      <c r="K23" s="134"/>
      <c r="L23" s="146"/>
      <c r="M23" s="301"/>
      <c r="N23" s="302"/>
      <c r="O23" s="303"/>
      <c r="P23" s="303"/>
    </row>
    <row r="24" spans="2:16" ht="27" customHeight="1">
      <c r="B24" s="294">
        <v>13</v>
      </c>
      <c r="C24" s="295" t="s">
        <v>611</v>
      </c>
      <c r="D24" s="295"/>
      <c r="E24" s="296" t="s">
        <v>80</v>
      </c>
      <c r="F24" s="297">
        <v>1300</v>
      </c>
      <c r="G24" s="298">
        <v>0</v>
      </c>
      <c r="H24" s="134">
        <f>F24*G24</f>
        <v>0</v>
      </c>
      <c r="I24" s="299">
        <v>0</v>
      </c>
      <c r="J24" s="251">
        <f>ROUND(G24*(1+(I24/100)),2)</f>
        <v>0</v>
      </c>
      <c r="K24" s="134">
        <f>ROUND(H24*(1+(I24/100)),2)</f>
        <v>0</v>
      </c>
      <c r="L24" s="300"/>
      <c r="M24" s="301">
        <v>1.86</v>
      </c>
      <c r="N24" s="302">
        <f>ROUND((G24/M24-1),2)</f>
        <v>-1</v>
      </c>
      <c r="O24" s="303">
        <f>G24-M24</f>
        <v>-1.86</v>
      </c>
      <c r="P24" s="303">
        <f>O24*F24</f>
        <v>-2418</v>
      </c>
    </row>
    <row r="25" spans="2:16" ht="27" customHeight="1">
      <c r="B25" s="305">
        <v>14</v>
      </c>
      <c r="C25" s="295" t="s">
        <v>612</v>
      </c>
      <c r="D25" s="295"/>
      <c r="E25" s="296" t="s">
        <v>80</v>
      </c>
      <c r="F25" s="297">
        <v>300</v>
      </c>
      <c r="G25" s="298">
        <v>0</v>
      </c>
      <c r="H25" s="134">
        <f>F25*G25</f>
        <v>0</v>
      </c>
      <c r="I25" s="299">
        <v>0</v>
      </c>
      <c r="J25" s="251">
        <f>ROUND(G25*(1+(I25/100)),2)</f>
        <v>0</v>
      </c>
      <c r="K25" s="134">
        <f>ROUND(H25*(1+(I25/100)),2)</f>
        <v>0</v>
      </c>
      <c r="L25" s="300"/>
      <c r="M25" s="301">
        <v>3.14</v>
      </c>
      <c r="N25" s="302">
        <f>ROUND((G25/M25-1),2)</f>
        <v>-1</v>
      </c>
      <c r="O25" s="303">
        <f>G25-M25</f>
        <v>-3.14</v>
      </c>
      <c r="P25" s="303">
        <f>O25*F25</f>
        <v>-942</v>
      </c>
    </row>
    <row r="26" spans="2:16" ht="12" customHeight="1">
      <c r="B26" s="305"/>
      <c r="C26" s="311"/>
      <c r="D26" s="311"/>
      <c r="E26" s="296"/>
      <c r="F26" s="304"/>
      <c r="G26" s="298"/>
      <c r="H26" s="134"/>
      <c r="I26" s="299"/>
      <c r="J26" s="251"/>
      <c r="K26" s="134"/>
      <c r="L26" s="300"/>
      <c r="M26" s="312"/>
      <c r="N26" s="313"/>
      <c r="O26" s="314"/>
      <c r="P26" s="314"/>
    </row>
    <row r="27" spans="2:12" s="315" customFormat="1" ht="21.75" customHeight="1">
      <c r="B27" s="150" t="s">
        <v>556</v>
      </c>
      <c r="C27" s="149" t="s">
        <v>557</v>
      </c>
      <c r="D27" s="149"/>
      <c r="E27" s="150" t="s">
        <v>556</v>
      </c>
      <c r="F27" s="150" t="s">
        <v>556</v>
      </c>
      <c r="G27" s="152" t="s">
        <v>556</v>
      </c>
      <c r="H27" s="316">
        <f>SUM(H6:H26)</f>
        <v>0</v>
      </c>
      <c r="I27" s="152" t="s">
        <v>556</v>
      </c>
      <c r="J27" s="150" t="s">
        <v>556</v>
      </c>
      <c r="K27" s="153">
        <f>SUM(K6:K26)</f>
        <v>0</v>
      </c>
      <c r="L27" s="152" t="s">
        <v>556</v>
      </c>
    </row>
    <row r="28" spans="2:12" s="317" customFormat="1" ht="12.75">
      <c r="B28" s="318"/>
      <c r="E28" s="318"/>
      <c r="F28" s="318"/>
      <c r="G28" s="318"/>
      <c r="H28" s="319"/>
      <c r="I28" s="318"/>
      <c r="J28" s="320"/>
      <c r="K28" s="320"/>
      <c r="L28" s="318"/>
    </row>
    <row r="29" spans="2:12" s="317" customFormat="1" ht="12.75">
      <c r="B29" s="318"/>
      <c r="E29" s="318"/>
      <c r="F29" s="318"/>
      <c r="G29" s="318"/>
      <c r="H29" s="319"/>
      <c r="I29" s="318"/>
      <c r="J29" s="320"/>
      <c r="K29" s="320"/>
      <c r="L29" s="318"/>
    </row>
    <row r="30" spans="2:12" s="317" customFormat="1" ht="13.5">
      <c r="B30" s="318"/>
      <c r="C30" s="321" t="s">
        <v>558</v>
      </c>
      <c r="E30" s="318"/>
      <c r="F30" s="318"/>
      <c r="G30" s="318"/>
      <c r="H30" s="319"/>
      <c r="I30" s="318"/>
      <c r="J30" s="320"/>
      <c r="K30" s="320"/>
      <c r="L30" s="318"/>
    </row>
    <row r="31" spans="2:12" s="317" customFormat="1" ht="12.75">
      <c r="B31" s="318"/>
      <c r="E31" s="318"/>
      <c r="F31" s="318"/>
      <c r="G31" s="318"/>
      <c r="H31" s="319"/>
      <c r="I31" s="318"/>
      <c r="J31" s="320"/>
      <c r="K31" s="320"/>
      <c r="L31" s="318"/>
    </row>
    <row r="32" spans="2:12" s="271" customFormat="1" ht="13.5">
      <c r="B32" s="279"/>
      <c r="E32" s="279"/>
      <c r="F32" s="322"/>
      <c r="G32" s="323"/>
      <c r="I32" s="324" t="s">
        <v>559</v>
      </c>
      <c r="L32" s="279"/>
    </row>
    <row r="33" spans="2:12" s="271" customFormat="1" ht="12.75">
      <c r="B33" s="279"/>
      <c r="E33" s="279"/>
      <c r="F33" s="322"/>
      <c r="G33" s="323"/>
      <c r="L33" s="279"/>
    </row>
    <row r="34" spans="2:12" s="325" customFormat="1" ht="12">
      <c r="B34" s="326"/>
      <c r="C34" s="327" t="s">
        <v>560</v>
      </c>
      <c r="D34" s="328"/>
      <c r="E34" s="329"/>
      <c r="F34" s="330"/>
      <c r="G34" s="331"/>
      <c r="L34" s="326"/>
    </row>
    <row r="35" spans="2:12" s="325" customFormat="1" ht="12">
      <c r="B35" s="326"/>
      <c r="C35" s="328" t="s">
        <v>561</v>
      </c>
      <c r="D35" s="328"/>
      <c r="E35" s="329"/>
      <c r="F35" s="330"/>
      <c r="G35" s="331"/>
      <c r="L35" s="326"/>
    </row>
    <row r="36" spans="2:12" s="325" customFormat="1" ht="12">
      <c r="B36" s="326"/>
      <c r="C36" s="328" t="s">
        <v>562</v>
      </c>
      <c r="D36" s="328"/>
      <c r="E36" s="329"/>
      <c r="F36" s="330"/>
      <c r="G36" s="331"/>
      <c r="L36" s="326"/>
    </row>
    <row r="37" spans="2:12" s="325" customFormat="1" ht="12">
      <c r="B37" s="326"/>
      <c r="C37" s="328" t="s">
        <v>613</v>
      </c>
      <c r="D37" s="328"/>
      <c r="E37" s="329"/>
      <c r="F37" s="330"/>
      <c r="G37" s="331"/>
      <c r="L37" s="326"/>
    </row>
    <row r="38" spans="2:12" s="325" customFormat="1" ht="12">
      <c r="B38" s="326"/>
      <c r="C38" s="328" t="s">
        <v>564</v>
      </c>
      <c r="D38" s="328"/>
      <c r="E38" s="329"/>
      <c r="F38" s="330"/>
      <c r="G38" s="331"/>
      <c r="L38" s="326"/>
    </row>
    <row r="39" spans="2:12" s="325" customFormat="1" ht="12">
      <c r="B39" s="326"/>
      <c r="C39" s="328"/>
      <c r="D39" s="328"/>
      <c r="E39" s="329"/>
      <c r="F39" s="330"/>
      <c r="G39" s="331"/>
      <c r="L39" s="326"/>
    </row>
    <row r="40" spans="2:12" s="325" customFormat="1" ht="12">
      <c r="B40" s="326"/>
      <c r="C40" s="328" t="s">
        <v>565</v>
      </c>
      <c r="D40" s="328"/>
      <c r="E40" s="329"/>
      <c r="F40" s="330"/>
      <c r="G40" s="331"/>
      <c r="L40" s="326"/>
    </row>
    <row r="41" spans="2:12" s="325" customFormat="1" ht="12">
      <c r="B41" s="326"/>
      <c r="C41" s="328" t="s">
        <v>566</v>
      </c>
      <c r="D41" s="328"/>
      <c r="E41" s="329"/>
      <c r="F41" s="330"/>
      <c r="G41" s="331"/>
      <c r="L41" s="326"/>
    </row>
    <row r="42" spans="2:12" s="325" customFormat="1" ht="12">
      <c r="B42" s="326"/>
      <c r="C42" s="328" t="s">
        <v>567</v>
      </c>
      <c r="D42" s="280"/>
      <c r="E42" s="221"/>
      <c r="F42" s="330"/>
      <c r="G42" s="332"/>
      <c r="L42" s="326"/>
    </row>
    <row r="43" spans="2:12" s="271" customFormat="1" ht="12.75">
      <c r="B43" s="279"/>
      <c r="E43" s="279"/>
      <c r="F43" s="322"/>
      <c r="G43" s="323"/>
      <c r="L43" s="279"/>
    </row>
    <row r="44" spans="2:12" s="271" customFormat="1" ht="12.75">
      <c r="B44" s="279"/>
      <c r="E44" s="279"/>
      <c r="F44" s="322"/>
      <c r="G44" s="323"/>
      <c r="L44" s="279"/>
    </row>
  </sheetData>
  <printOptions horizontalCentered="1"/>
  <pageMargins left="0" right="0" top="0.7874015748031497" bottom="0.3937007874015748" header="0.5118110236220472" footer="0.5118110236220472"/>
  <pageSetup fitToHeight="100" horizontalDpi="600" verticalDpi="600" orientation="landscape" paperSize="9" scale="95" r:id="rId3"/>
  <headerFooter alignWithMargins="0">
    <oddHeader>&amp;CStrona &amp;P z 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2">
      <selection activeCell="Q56" sqref="Q56"/>
    </sheetView>
  </sheetViews>
  <sheetFormatPr defaultColWidth="9.00390625" defaultRowHeight="12.75"/>
  <cols>
    <col min="1" max="1" width="1.75390625" style="220" customWidth="1"/>
    <col min="2" max="2" width="4.75390625" style="333" customWidth="1"/>
    <col min="3" max="3" width="58.375" style="220" customWidth="1"/>
    <col min="4" max="4" width="10.875" style="220" customWidth="1"/>
    <col min="5" max="5" width="5.375" style="224" customWidth="1"/>
    <col min="6" max="6" width="7.75390625" style="399" customWidth="1"/>
    <col min="7" max="7" width="7.875" style="335" customWidth="1"/>
    <col min="8" max="8" width="10.75390625" style="220" customWidth="1"/>
    <col min="9" max="9" width="6.625" style="220" customWidth="1"/>
    <col min="10" max="10" width="7.875" style="220" customWidth="1"/>
    <col min="11" max="11" width="12.75390625" style="220" customWidth="1"/>
    <col min="12" max="12" width="10.75390625" style="400" customWidth="1"/>
    <col min="13" max="13" width="7.875" style="220" customWidth="1"/>
    <col min="14" max="16384" width="9.125" style="220" customWidth="1"/>
  </cols>
  <sheetData>
    <row r="1" spans="2:12" s="1" customFormat="1" ht="19.5">
      <c r="B1" s="2"/>
      <c r="C1" s="94" t="s">
        <v>614</v>
      </c>
      <c r="E1" s="95"/>
      <c r="F1" s="5"/>
      <c r="G1" s="2"/>
      <c r="H1" s="2"/>
      <c r="I1" s="2"/>
      <c r="J1" s="2"/>
      <c r="K1" s="2"/>
      <c r="L1" s="2"/>
    </row>
    <row r="2" spans="2:13" s="263" customFormat="1" ht="19.5">
      <c r="B2" s="264"/>
      <c r="C2" s="265" t="s">
        <v>615</v>
      </c>
      <c r="D2" s="336"/>
      <c r="E2" s="337"/>
      <c r="F2" s="338"/>
      <c r="G2" s="339"/>
      <c r="H2" s="340"/>
      <c r="I2" s="341"/>
      <c r="J2" s="340"/>
      <c r="K2" s="342"/>
      <c r="L2" s="343"/>
      <c r="M2" s="341"/>
    </row>
    <row r="3" spans="2:13" s="271" customFormat="1" ht="12.75">
      <c r="B3" s="272"/>
      <c r="C3" s="107" t="s">
        <v>616</v>
      </c>
      <c r="D3" s="336"/>
      <c r="E3" s="344"/>
      <c r="F3" s="345"/>
      <c r="G3" s="276"/>
      <c r="H3" s="277"/>
      <c r="I3" s="336"/>
      <c r="J3" s="346"/>
      <c r="K3" s="346"/>
      <c r="L3" s="343"/>
      <c r="M3" s="336"/>
    </row>
    <row r="4" spans="2:13" s="280" customFormat="1" ht="39.75" customHeight="1">
      <c r="B4" s="347" t="s">
        <v>571</v>
      </c>
      <c r="C4" s="348" t="s">
        <v>617</v>
      </c>
      <c r="D4" s="285" t="s">
        <v>60</v>
      </c>
      <c r="E4" s="282" t="s">
        <v>61</v>
      </c>
      <c r="F4" s="349" t="s">
        <v>62</v>
      </c>
      <c r="G4" s="350" t="s">
        <v>63</v>
      </c>
      <c r="H4" s="286" t="s">
        <v>64</v>
      </c>
      <c r="I4" s="351" t="s">
        <v>618</v>
      </c>
      <c r="J4" s="348" t="s">
        <v>66</v>
      </c>
      <c r="K4" s="286" t="s">
        <v>619</v>
      </c>
      <c r="L4" s="285" t="s">
        <v>68</v>
      </c>
      <c r="M4" s="352" t="s">
        <v>620</v>
      </c>
    </row>
    <row r="5" spans="2:13" s="353" customFormat="1" ht="12" customHeight="1">
      <c r="B5" s="282" t="s">
        <v>573</v>
      </c>
      <c r="C5" s="282" t="s">
        <v>69</v>
      </c>
      <c r="D5" s="285" t="s">
        <v>70</v>
      </c>
      <c r="E5" s="282" t="s">
        <v>71</v>
      </c>
      <c r="F5" s="116" t="s">
        <v>72</v>
      </c>
      <c r="G5" s="285"/>
      <c r="H5" s="286" t="s">
        <v>74</v>
      </c>
      <c r="I5" s="285" t="s">
        <v>75</v>
      </c>
      <c r="J5" s="282" t="s">
        <v>76</v>
      </c>
      <c r="K5" s="286" t="s">
        <v>77</v>
      </c>
      <c r="L5" s="285" t="s">
        <v>78</v>
      </c>
      <c r="M5" s="354">
        <v>12</v>
      </c>
    </row>
    <row r="6" spans="2:13" s="355" customFormat="1" ht="19.5" customHeight="1">
      <c r="B6" s="356">
        <v>1</v>
      </c>
      <c r="C6" s="357" t="s">
        <v>621</v>
      </c>
      <c r="D6" s="358"/>
      <c r="E6" s="359" t="s">
        <v>80</v>
      </c>
      <c r="F6" s="360">
        <v>5</v>
      </c>
      <c r="G6" s="361">
        <v>0</v>
      </c>
      <c r="H6" s="362">
        <f>F6*G6</f>
        <v>0</v>
      </c>
      <c r="I6" s="363">
        <v>0</v>
      </c>
      <c r="J6" s="362">
        <f>ROUND(G6*(1+(I6/100)),2)</f>
        <v>0</v>
      </c>
      <c r="K6" s="362">
        <f>ROUND(H6*(1+(I6/100)),2)</f>
        <v>0</v>
      </c>
      <c r="L6" s="358"/>
      <c r="M6" s="358"/>
    </row>
    <row r="7" spans="2:13" s="364" customFormat="1" ht="19.5" customHeight="1">
      <c r="B7" s="365"/>
      <c r="C7" s="365"/>
      <c r="D7" s="366"/>
      <c r="E7" s="365"/>
      <c r="F7" s="367"/>
      <c r="G7" s="361"/>
      <c r="H7" s="368"/>
      <c r="I7" s="366"/>
      <c r="J7" s="365"/>
      <c r="K7" s="368"/>
      <c r="L7" s="366"/>
      <c r="M7" s="369"/>
    </row>
    <row r="8" spans="2:13" s="355" customFormat="1" ht="19.5" customHeight="1">
      <c r="B8" s="356">
        <v>2</v>
      </c>
      <c r="C8" s="357" t="s">
        <v>622</v>
      </c>
      <c r="D8" s="358"/>
      <c r="E8" s="359" t="s">
        <v>80</v>
      </c>
      <c r="F8" s="370">
        <v>100</v>
      </c>
      <c r="G8" s="361">
        <v>0</v>
      </c>
      <c r="H8" s="362">
        <f>F8*G8</f>
        <v>0</v>
      </c>
      <c r="I8" s="363">
        <v>0</v>
      </c>
      <c r="J8" s="362">
        <f>ROUND(G8*(1+(I8/100)),2)</f>
        <v>0</v>
      </c>
      <c r="K8" s="362">
        <f>ROUND(H8*(1+(I8/100)),2)</f>
        <v>0</v>
      </c>
      <c r="L8" s="358"/>
      <c r="M8" s="358"/>
    </row>
    <row r="9" spans="2:13" s="355" customFormat="1" ht="19.5" customHeight="1">
      <c r="B9" s="356">
        <v>3</v>
      </c>
      <c r="C9" s="357" t="s">
        <v>623</v>
      </c>
      <c r="D9" s="358"/>
      <c r="E9" s="359" t="s">
        <v>80</v>
      </c>
      <c r="F9" s="360">
        <v>100</v>
      </c>
      <c r="G9" s="361">
        <v>0</v>
      </c>
      <c r="H9" s="362">
        <f>F9*G9</f>
        <v>0</v>
      </c>
      <c r="I9" s="363">
        <v>0</v>
      </c>
      <c r="J9" s="362">
        <f>ROUND(G9*(1+(I9/100)),2)</f>
        <v>0</v>
      </c>
      <c r="K9" s="362">
        <f aca="true" t="shared" si="0" ref="K9:K42">ROUND(H9*(1+(I9/100)),2)</f>
        <v>0</v>
      </c>
      <c r="L9" s="358"/>
      <c r="M9" s="358"/>
    </row>
    <row r="10" spans="2:13" s="355" customFormat="1" ht="19.5" customHeight="1">
      <c r="B10" s="356"/>
      <c r="C10" s="357"/>
      <c r="D10" s="358"/>
      <c r="E10" s="359"/>
      <c r="F10" s="360"/>
      <c r="G10" s="361"/>
      <c r="H10" s="362"/>
      <c r="I10" s="363"/>
      <c r="J10" s="362"/>
      <c r="K10" s="362"/>
      <c r="L10" s="358"/>
      <c r="M10" s="358"/>
    </row>
    <row r="11" spans="2:13" s="355" customFormat="1" ht="19.5" customHeight="1">
      <c r="B11" s="356">
        <v>4</v>
      </c>
      <c r="C11" s="357" t="s">
        <v>624</v>
      </c>
      <c r="D11" s="358"/>
      <c r="E11" s="359" t="s">
        <v>80</v>
      </c>
      <c r="F11" s="370">
        <v>1500</v>
      </c>
      <c r="G11" s="361">
        <v>0</v>
      </c>
      <c r="H11" s="362">
        <f>F11*G11</f>
        <v>0</v>
      </c>
      <c r="I11" s="363">
        <v>0</v>
      </c>
      <c r="J11" s="362">
        <f>ROUND(G11*(1+(I11/100)),2)</f>
        <v>0</v>
      </c>
      <c r="K11" s="362">
        <f t="shared" si="0"/>
        <v>0</v>
      </c>
      <c r="L11" s="358"/>
      <c r="M11" s="358"/>
    </row>
    <row r="12" spans="2:13" s="355" customFormat="1" ht="19.5" customHeight="1">
      <c r="B12" s="356"/>
      <c r="C12" s="357"/>
      <c r="D12" s="358"/>
      <c r="E12" s="359"/>
      <c r="F12" s="360"/>
      <c r="G12" s="361"/>
      <c r="H12" s="362"/>
      <c r="I12" s="363"/>
      <c r="J12" s="362"/>
      <c r="K12" s="362"/>
      <c r="L12" s="358"/>
      <c r="M12" s="358"/>
    </row>
    <row r="13" spans="2:13" s="355" customFormat="1" ht="19.5" customHeight="1">
      <c r="B13" s="356">
        <v>5</v>
      </c>
      <c r="C13" s="357" t="s">
        <v>625</v>
      </c>
      <c r="D13" s="358"/>
      <c r="E13" s="359" t="s">
        <v>80</v>
      </c>
      <c r="F13" s="370">
        <v>600</v>
      </c>
      <c r="G13" s="361">
        <v>0</v>
      </c>
      <c r="H13" s="362">
        <f>F13*G13</f>
        <v>0</v>
      </c>
      <c r="I13" s="363">
        <v>0</v>
      </c>
      <c r="J13" s="362">
        <f>ROUND(G13*(1+(I13/100)),2)</f>
        <v>0</v>
      </c>
      <c r="K13" s="362">
        <f t="shared" si="0"/>
        <v>0</v>
      </c>
      <c r="L13" s="358"/>
      <c r="M13" s="358"/>
    </row>
    <row r="14" spans="2:13" s="355" customFormat="1" ht="19.5" customHeight="1">
      <c r="B14" s="356">
        <v>6</v>
      </c>
      <c r="C14" s="371" t="s">
        <v>626</v>
      </c>
      <c r="D14" s="358"/>
      <c r="E14" s="359" t="s">
        <v>80</v>
      </c>
      <c r="F14" s="370">
        <v>10</v>
      </c>
      <c r="G14" s="361">
        <v>0</v>
      </c>
      <c r="H14" s="362">
        <f>F14*G14</f>
        <v>0</v>
      </c>
      <c r="I14" s="363">
        <v>0</v>
      </c>
      <c r="J14" s="362">
        <f>ROUND(G14*(1+(I14/100)),2)</f>
        <v>0</v>
      </c>
      <c r="K14" s="362">
        <f t="shared" si="0"/>
        <v>0</v>
      </c>
      <c r="L14" s="358"/>
      <c r="M14" s="358"/>
    </row>
    <row r="15" spans="2:13" s="355" customFormat="1" ht="19.5" customHeight="1">
      <c r="B15" s="356"/>
      <c r="C15" s="371"/>
      <c r="D15" s="358"/>
      <c r="E15" s="359"/>
      <c r="F15" s="360"/>
      <c r="G15" s="361"/>
      <c r="H15" s="362"/>
      <c r="I15" s="363"/>
      <c r="J15" s="362"/>
      <c r="K15" s="362"/>
      <c r="L15" s="358"/>
      <c r="M15" s="358"/>
    </row>
    <row r="16" spans="2:13" s="355" customFormat="1" ht="19.5" customHeight="1">
      <c r="B16" s="356">
        <v>7</v>
      </c>
      <c r="C16" s="357" t="s">
        <v>627</v>
      </c>
      <c r="D16" s="358"/>
      <c r="E16" s="359" t="s">
        <v>80</v>
      </c>
      <c r="F16" s="370">
        <v>60</v>
      </c>
      <c r="G16" s="361">
        <v>0</v>
      </c>
      <c r="H16" s="362">
        <f>F16*G16</f>
        <v>0</v>
      </c>
      <c r="I16" s="363">
        <v>0</v>
      </c>
      <c r="J16" s="362">
        <f>ROUND(G16*(1+(I16/100)),2)</f>
        <v>0</v>
      </c>
      <c r="K16" s="362">
        <f t="shared" si="0"/>
        <v>0</v>
      </c>
      <c r="L16" s="358"/>
      <c r="M16" s="358"/>
    </row>
    <row r="17" spans="2:13" s="355" customFormat="1" ht="19.5" customHeight="1">
      <c r="B17" s="356">
        <v>8</v>
      </c>
      <c r="C17" s="357" t="s">
        <v>628</v>
      </c>
      <c r="D17" s="358"/>
      <c r="E17" s="359" t="s">
        <v>80</v>
      </c>
      <c r="F17" s="370">
        <v>10</v>
      </c>
      <c r="G17" s="361">
        <v>0</v>
      </c>
      <c r="H17" s="362">
        <f>F17*G17</f>
        <v>0</v>
      </c>
      <c r="I17" s="363">
        <v>0</v>
      </c>
      <c r="J17" s="362">
        <f>ROUND(G17*(1+(I17/100)),2)</f>
        <v>0</v>
      </c>
      <c r="K17" s="362">
        <f t="shared" si="0"/>
        <v>0</v>
      </c>
      <c r="L17" s="358"/>
      <c r="M17" s="358"/>
    </row>
    <row r="18" spans="2:13" s="355" customFormat="1" ht="19.5" customHeight="1">
      <c r="B18" s="356"/>
      <c r="C18" s="357"/>
      <c r="D18" s="358"/>
      <c r="E18" s="359"/>
      <c r="F18" s="360"/>
      <c r="G18" s="361"/>
      <c r="H18" s="362"/>
      <c r="I18" s="363"/>
      <c r="J18" s="362"/>
      <c r="K18" s="362"/>
      <c r="L18" s="358"/>
      <c r="M18" s="358"/>
    </row>
    <row r="19" spans="2:13" s="355" customFormat="1" ht="19.5" customHeight="1">
      <c r="B19" s="356">
        <v>9</v>
      </c>
      <c r="C19" s="357" t="s">
        <v>629</v>
      </c>
      <c r="D19" s="358"/>
      <c r="E19" s="359" t="s">
        <v>80</v>
      </c>
      <c r="F19" s="370">
        <v>30</v>
      </c>
      <c r="G19" s="361">
        <v>0</v>
      </c>
      <c r="H19" s="362">
        <f>F19*G19</f>
        <v>0</v>
      </c>
      <c r="I19" s="363">
        <v>0</v>
      </c>
      <c r="J19" s="362">
        <f>ROUND(G19*(1+(I19/100)),2)</f>
        <v>0</v>
      </c>
      <c r="K19" s="362">
        <f t="shared" si="0"/>
        <v>0</v>
      </c>
      <c r="L19" s="358"/>
      <c r="M19" s="358"/>
    </row>
    <row r="20" spans="2:13" s="355" customFormat="1" ht="19.5" customHeight="1">
      <c r="B20" s="356">
        <v>10</v>
      </c>
      <c r="C20" s="357" t="s">
        <v>630</v>
      </c>
      <c r="D20" s="358"/>
      <c r="E20" s="359" t="s">
        <v>80</v>
      </c>
      <c r="F20" s="370">
        <v>30</v>
      </c>
      <c r="G20" s="361">
        <v>0</v>
      </c>
      <c r="H20" s="362">
        <f>F20*G20</f>
        <v>0</v>
      </c>
      <c r="I20" s="363">
        <v>0</v>
      </c>
      <c r="J20" s="362">
        <f>ROUND(G20*(1+(I20/100)),2)</f>
        <v>0</v>
      </c>
      <c r="K20" s="362">
        <f t="shared" si="0"/>
        <v>0</v>
      </c>
      <c r="L20" s="358"/>
      <c r="M20" s="358"/>
    </row>
    <row r="21" spans="2:13" s="355" customFormat="1" ht="19.5" customHeight="1">
      <c r="B21" s="356"/>
      <c r="C21" s="357"/>
      <c r="D21" s="358"/>
      <c r="E21" s="359"/>
      <c r="F21" s="360"/>
      <c r="G21" s="361"/>
      <c r="H21" s="362"/>
      <c r="I21" s="363"/>
      <c r="J21" s="362"/>
      <c r="K21" s="362"/>
      <c r="L21" s="358"/>
      <c r="M21" s="358"/>
    </row>
    <row r="22" spans="2:13" s="355" customFormat="1" ht="19.5" customHeight="1">
      <c r="B22" s="356">
        <v>11</v>
      </c>
      <c r="C22" s="357" t="s">
        <v>631</v>
      </c>
      <c r="D22" s="358"/>
      <c r="E22" s="359" t="s">
        <v>80</v>
      </c>
      <c r="F22" s="370">
        <v>10</v>
      </c>
      <c r="G22" s="361">
        <v>0</v>
      </c>
      <c r="H22" s="362">
        <f>F22*G22</f>
        <v>0</v>
      </c>
      <c r="I22" s="363">
        <v>0</v>
      </c>
      <c r="J22" s="362">
        <f>ROUND(G22*(1+(I22/100)),2)</f>
        <v>0</v>
      </c>
      <c r="K22" s="362">
        <f t="shared" si="0"/>
        <v>0</v>
      </c>
      <c r="L22" s="358"/>
      <c r="M22" s="358"/>
    </row>
    <row r="23" spans="2:13" s="355" customFormat="1" ht="19.5" customHeight="1">
      <c r="B23" s="356"/>
      <c r="C23" s="357"/>
      <c r="D23" s="358"/>
      <c r="E23" s="359"/>
      <c r="F23" s="360"/>
      <c r="G23" s="361"/>
      <c r="H23" s="362"/>
      <c r="I23" s="363"/>
      <c r="J23" s="362"/>
      <c r="K23" s="362"/>
      <c r="L23" s="358"/>
      <c r="M23" s="358"/>
    </row>
    <row r="24" spans="2:13" s="355" customFormat="1" ht="19.5" customHeight="1">
      <c r="B24" s="356">
        <v>12</v>
      </c>
      <c r="C24" s="357" t="s">
        <v>632</v>
      </c>
      <c r="D24" s="358"/>
      <c r="E24" s="359" t="s">
        <v>80</v>
      </c>
      <c r="F24" s="370">
        <v>160</v>
      </c>
      <c r="G24" s="361">
        <v>0</v>
      </c>
      <c r="H24" s="362">
        <f>F24*G24</f>
        <v>0</v>
      </c>
      <c r="I24" s="363">
        <v>0</v>
      </c>
      <c r="J24" s="362">
        <f>ROUND(G24*(1+(I24/100)),2)</f>
        <v>0</v>
      </c>
      <c r="K24" s="362">
        <f t="shared" si="0"/>
        <v>0</v>
      </c>
      <c r="L24" s="358"/>
      <c r="M24" s="358"/>
    </row>
    <row r="25" spans="2:13" s="355" customFormat="1" ht="19.5" customHeight="1">
      <c r="B25" s="356">
        <v>13</v>
      </c>
      <c r="C25" s="357" t="s">
        <v>633</v>
      </c>
      <c r="D25" s="358"/>
      <c r="E25" s="359" t="s">
        <v>80</v>
      </c>
      <c r="F25" s="370">
        <v>12</v>
      </c>
      <c r="G25" s="361">
        <v>0</v>
      </c>
      <c r="H25" s="362">
        <f>F25*G25</f>
        <v>0</v>
      </c>
      <c r="I25" s="363">
        <v>0</v>
      </c>
      <c r="J25" s="362">
        <f>ROUND(G25*(1+(I25/100)),2)</f>
        <v>0</v>
      </c>
      <c r="K25" s="362">
        <f t="shared" si="0"/>
        <v>0</v>
      </c>
      <c r="L25" s="358"/>
      <c r="M25" s="358"/>
    </row>
    <row r="26" spans="2:13" s="355" customFormat="1" ht="19.5" customHeight="1">
      <c r="B26" s="356"/>
      <c r="C26" s="357"/>
      <c r="D26" s="358"/>
      <c r="E26" s="359"/>
      <c r="F26" s="360"/>
      <c r="G26" s="361"/>
      <c r="H26" s="362"/>
      <c r="I26" s="363"/>
      <c r="J26" s="362"/>
      <c r="K26" s="362"/>
      <c r="L26" s="358"/>
      <c r="M26" s="358"/>
    </row>
    <row r="27" spans="2:13" s="355" customFormat="1" ht="19.5" customHeight="1">
      <c r="B27" s="356">
        <v>14</v>
      </c>
      <c r="C27" s="357" t="s">
        <v>634</v>
      </c>
      <c r="D27" s="358"/>
      <c r="E27" s="359" t="s">
        <v>80</v>
      </c>
      <c r="F27" s="370">
        <v>3000</v>
      </c>
      <c r="G27" s="361">
        <v>0</v>
      </c>
      <c r="H27" s="362">
        <f>F27*G27</f>
        <v>0</v>
      </c>
      <c r="I27" s="363">
        <v>0</v>
      </c>
      <c r="J27" s="362">
        <f>ROUND(G27*(1+(I27/100)),2)</f>
        <v>0</v>
      </c>
      <c r="K27" s="362">
        <f t="shared" si="0"/>
        <v>0</v>
      </c>
      <c r="L27" s="358"/>
      <c r="M27" s="358"/>
    </row>
    <row r="28" spans="2:13" s="355" customFormat="1" ht="19.5" customHeight="1">
      <c r="B28" s="356"/>
      <c r="C28" s="357"/>
      <c r="D28" s="358"/>
      <c r="E28" s="359"/>
      <c r="F28" s="370"/>
      <c r="G28" s="361"/>
      <c r="H28" s="362"/>
      <c r="I28" s="363"/>
      <c r="J28" s="362"/>
      <c r="K28" s="362"/>
      <c r="L28" s="358"/>
      <c r="M28" s="358"/>
    </row>
    <row r="29" spans="2:13" s="355" customFormat="1" ht="19.5" customHeight="1">
      <c r="B29" s="356">
        <v>15</v>
      </c>
      <c r="C29" s="357" t="s">
        <v>635</v>
      </c>
      <c r="D29" s="358"/>
      <c r="E29" s="359" t="s">
        <v>80</v>
      </c>
      <c r="F29" s="370">
        <v>3</v>
      </c>
      <c r="G29" s="361">
        <v>0</v>
      </c>
      <c r="H29" s="362">
        <f>F29*G29</f>
        <v>0</v>
      </c>
      <c r="I29" s="363">
        <v>0</v>
      </c>
      <c r="J29" s="362">
        <f>ROUND(G29*(1+(I29/100)),2)</f>
        <v>0</v>
      </c>
      <c r="K29" s="362">
        <f t="shared" si="0"/>
        <v>0</v>
      </c>
      <c r="L29" s="358"/>
      <c r="M29" s="358"/>
    </row>
    <row r="30" spans="2:13" s="355" customFormat="1" ht="19.5" customHeight="1">
      <c r="B30" s="356">
        <v>16</v>
      </c>
      <c r="C30" s="357" t="s">
        <v>636</v>
      </c>
      <c r="D30" s="358"/>
      <c r="E30" s="359" t="s">
        <v>80</v>
      </c>
      <c r="F30" s="370">
        <v>3</v>
      </c>
      <c r="G30" s="361">
        <v>0</v>
      </c>
      <c r="H30" s="362">
        <f>F30*G30</f>
        <v>0</v>
      </c>
      <c r="I30" s="363">
        <v>0</v>
      </c>
      <c r="J30" s="362">
        <f>ROUND(G30*(1+(I30/100)),2)</f>
        <v>0</v>
      </c>
      <c r="K30" s="362">
        <f t="shared" si="0"/>
        <v>0</v>
      </c>
      <c r="L30" s="358"/>
      <c r="M30" s="358"/>
    </row>
    <row r="31" spans="2:13" s="355" customFormat="1" ht="19.5" customHeight="1">
      <c r="B31" s="356"/>
      <c r="C31" s="357"/>
      <c r="D31" s="358"/>
      <c r="E31" s="359"/>
      <c r="F31" s="370"/>
      <c r="G31" s="361"/>
      <c r="H31" s="362"/>
      <c r="I31" s="363"/>
      <c r="J31" s="362"/>
      <c r="K31" s="362"/>
      <c r="L31" s="358"/>
      <c r="M31" s="358"/>
    </row>
    <row r="32" spans="2:13" s="355" customFormat="1" ht="19.5" customHeight="1">
      <c r="B32" s="356">
        <v>17</v>
      </c>
      <c r="C32" s="371" t="s">
        <v>637</v>
      </c>
      <c r="D32" s="358"/>
      <c r="E32" s="359" t="s">
        <v>80</v>
      </c>
      <c r="F32" s="370">
        <v>10</v>
      </c>
      <c r="G32" s="361">
        <v>0</v>
      </c>
      <c r="H32" s="362">
        <f>F32*G32</f>
        <v>0</v>
      </c>
      <c r="I32" s="363">
        <v>0</v>
      </c>
      <c r="J32" s="362">
        <f>ROUND(G32*(1+(I32/100)),2)</f>
        <v>0</v>
      </c>
      <c r="K32" s="362">
        <f t="shared" si="0"/>
        <v>0</v>
      </c>
      <c r="L32" s="358"/>
      <c r="M32" s="358"/>
    </row>
    <row r="33" spans="2:13" s="355" customFormat="1" ht="19.5" customHeight="1">
      <c r="B33" s="356">
        <v>18</v>
      </c>
      <c r="C33" s="371" t="s">
        <v>638</v>
      </c>
      <c r="D33" s="358"/>
      <c r="E33" s="359" t="s">
        <v>80</v>
      </c>
      <c r="F33" s="370">
        <v>10</v>
      </c>
      <c r="G33" s="361">
        <v>0</v>
      </c>
      <c r="H33" s="362">
        <f>F33*G33</f>
        <v>0</v>
      </c>
      <c r="I33" s="363">
        <v>0</v>
      </c>
      <c r="J33" s="362">
        <f>ROUND(G33*(1+(I33/100)),2)</f>
        <v>0</v>
      </c>
      <c r="K33" s="362">
        <f t="shared" si="0"/>
        <v>0</v>
      </c>
      <c r="L33" s="358"/>
      <c r="M33" s="358"/>
    </row>
    <row r="34" spans="2:13" s="355" customFormat="1" ht="19.5" customHeight="1">
      <c r="B34" s="356"/>
      <c r="C34" s="371"/>
      <c r="D34" s="358"/>
      <c r="E34" s="359"/>
      <c r="F34" s="370"/>
      <c r="G34" s="361"/>
      <c r="H34" s="362"/>
      <c r="I34" s="363"/>
      <c r="J34" s="362"/>
      <c r="K34" s="362"/>
      <c r="L34" s="358"/>
      <c r="M34" s="358"/>
    </row>
    <row r="35" spans="2:13" s="355" customFormat="1" ht="19.5" customHeight="1">
      <c r="B35" s="356">
        <v>19</v>
      </c>
      <c r="C35" s="357" t="s">
        <v>639</v>
      </c>
      <c r="D35" s="358"/>
      <c r="E35" s="359" t="s">
        <v>80</v>
      </c>
      <c r="F35" s="370">
        <v>50</v>
      </c>
      <c r="G35" s="361">
        <v>0</v>
      </c>
      <c r="H35" s="362">
        <f>F35*G35</f>
        <v>0</v>
      </c>
      <c r="I35" s="363">
        <v>0</v>
      </c>
      <c r="J35" s="362">
        <f>ROUND(G35*(1+(I35/100)),2)</f>
        <v>0</v>
      </c>
      <c r="K35" s="362">
        <f t="shared" si="0"/>
        <v>0</v>
      </c>
      <c r="L35" s="358"/>
      <c r="M35" s="358"/>
    </row>
    <row r="36" spans="2:13" s="355" customFormat="1" ht="19.5" customHeight="1">
      <c r="B36" s="356">
        <v>20</v>
      </c>
      <c r="C36" s="357" t="s">
        <v>640</v>
      </c>
      <c r="D36" s="358"/>
      <c r="E36" s="359" t="s">
        <v>80</v>
      </c>
      <c r="F36" s="370">
        <v>100</v>
      </c>
      <c r="G36" s="361">
        <v>0</v>
      </c>
      <c r="H36" s="362">
        <f>F36*G36</f>
        <v>0</v>
      </c>
      <c r="I36" s="363">
        <v>0</v>
      </c>
      <c r="J36" s="362">
        <f>ROUND(G36*(1+(I36/100)),2)</f>
        <v>0</v>
      </c>
      <c r="K36" s="362">
        <f t="shared" si="0"/>
        <v>0</v>
      </c>
      <c r="L36" s="358"/>
      <c r="M36" s="358"/>
    </row>
    <row r="37" spans="2:13" s="355" customFormat="1" ht="19.5" customHeight="1">
      <c r="B37" s="356"/>
      <c r="C37" s="357"/>
      <c r="D37" s="358"/>
      <c r="E37" s="359"/>
      <c r="F37" s="370"/>
      <c r="G37" s="361"/>
      <c r="H37" s="362"/>
      <c r="I37" s="363"/>
      <c r="J37" s="362"/>
      <c r="K37" s="362"/>
      <c r="L37" s="358"/>
      <c r="M37" s="358"/>
    </row>
    <row r="38" spans="2:13" s="355" customFormat="1" ht="39.75" customHeight="1">
      <c r="B38" s="356">
        <v>21</v>
      </c>
      <c r="C38" s="372" t="s">
        <v>641</v>
      </c>
      <c r="D38" s="358"/>
      <c r="E38" s="359" t="s">
        <v>80</v>
      </c>
      <c r="F38" s="370">
        <v>3</v>
      </c>
      <c r="G38" s="361">
        <v>0</v>
      </c>
      <c r="H38" s="362">
        <f>F38*G38</f>
        <v>0</v>
      </c>
      <c r="I38" s="363">
        <v>0</v>
      </c>
      <c r="J38" s="362">
        <f>ROUND(G38*(1+(I38/100)),2)</f>
        <v>0</v>
      </c>
      <c r="K38" s="362">
        <f t="shared" si="0"/>
        <v>0</v>
      </c>
      <c r="L38" s="358"/>
      <c r="M38" s="358"/>
    </row>
    <row r="39" spans="2:13" s="355" customFormat="1" ht="39.75" customHeight="1">
      <c r="B39" s="356">
        <v>22</v>
      </c>
      <c r="C39" s="372" t="s">
        <v>642</v>
      </c>
      <c r="D39" s="358"/>
      <c r="E39" s="359" t="s">
        <v>80</v>
      </c>
      <c r="F39" s="370">
        <v>3</v>
      </c>
      <c r="G39" s="361">
        <v>0</v>
      </c>
      <c r="H39" s="362">
        <f>F39*G39</f>
        <v>0</v>
      </c>
      <c r="I39" s="363">
        <v>0</v>
      </c>
      <c r="J39" s="362">
        <f>ROUND(G39*(1+(I39/100)),2)</f>
        <v>0</v>
      </c>
      <c r="K39" s="362">
        <f t="shared" si="0"/>
        <v>0</v>
      </c>
      <c r="L39" s="358"/>
      <c r="M39" s="358"/>
    </row>
    <row r="40" spans="2:13" s="373" customFormat="1" ht="39.75" customHeight="1">
      <c r="B40" s="374">
        <v>23</v>
      </c>
      <c r="C40" s="372" t="s">
        <v>643</v>
      </c>
      <c r="D40" s="375"/>
      <c r="E40" s="359" t="s">
        <v>80</v>
      </c>
      <c r="F40" s="370">
        <v>3</v>
      </c>
      <c r="G40" s="376">
        <v>0</v>
      </c>
      <c r="H40" s="30">
        <f>F40*G40</f>
        <v>0</v>
      </c>
      <c r="I40" s="377">
        <v>0</v>
      </c>
      <c r="J40" s="30">
        <f>ROUND(G40*(1+(I40/100)),2)</f>
        <v>0</v>
      </c>
      <c r="K40" s="30">
        <f>ROUND(H40*(1+(I40/100)),2)</f>
        <v>0</v>
      </c>
      <c r="L40" s="375"/>
      <c r="M40" s="375"/>
    </row>
    <row r="41" spans="2:13" s="355" customFormat="1" ht="19.5" customHeight="1">
      <c r="B41" s="356"/>
      <c r="C41" s="357"/>
      <c r="D41" s="358"/>
      <c r="E41" s="359"/>
      <c r="F41" s="370"/>
      <c r="G41" s="361"/>
      <c r="H41" s="362"/>
      <c r="I41" s="363"/>
      <c r="J41" s="362"/>
      <c r="K41" s="362"/>
      <c r="L41" s="358"/>
      <c r="M41" s="358"/>
    </row>
    <row r="42" spans="2:13" s="355" customFormat="1" ht="19.5" customHeight="1">
      <c r="B42" s="356">
        <v>24</v>
      </c>
      <c r="C42" s="357" t="s">
        <v>644</v>
      </c>
      <c r="D42" s="358"/>
      <c r="E42" s="359" t="s">
        <v>80</v>
      </c>
      <c r="F42" s="370">
        <v>30</v>
      </c>
      <c r="G42" s="361">
        <v>0</v>
      </c>
      <c r="H42" s="362">
        <f>F42*G42</f>
        <v>0</v>
      </c>
      <c r="I42" s="363">
        <v>0</v>
      </c>
      <c r="J42" s="362">
        <f>ROUND(G42*(1+(I42/100)),2)</f>
        <v>0</v>
      </c>
      <c r="K42" s="362">
        <f t="shared" si="0"/>
        <v>0</v>
      </c>
      <c r="L42" s="358"/>
      <c r="M42" s="358"/>
    </row>
    <row r="43" spans="2:13" s="378" customFormat="1" ht="15.75" customHeight="1">
      <c r="B43" s="379"/>
      <c r="C43" s="380"/>
      <c r="D43" s="358"/>
      <c r="E43" s="381"/>
      <c r="F43" s="132"/>
      <c r="G43" s="298"/>
      <c r="H43" s="134"/>
      <c r="I43" s="299"/>
      <c r="J43" s="251"/>
      <c r="K43" s="134"/>
      <c r="L43" s="382"/>
      <c r="M43" s="383"/>
    </row>
    <row r="44" spans="2:13" s="315" customFormat="1" ht="15.75">
      <c r="B44" s="384" t="s">
        <v>556</v>
      </c>
      <c r="C44" s="385" t="s">
        <v>557</v>
      </c>
      <c r="D44" s="152" t="s">
        <v>556</v>
      </c>
      <c r="E44" s="150" t="s">
        <v>556</v>
      </c>
      <c r="F44" s="151" t="s">
        <v>556</v>
      </c>
      <c r="G44" s="152"/>
      <c r="H44" s="153">
        <f>SUM(H6:H43)</f>
        <v>0</v>
      </c>
      <c r="I44" s="152" t="s">
        <v>556</v>
      </c>
      <c r="J44" s="150" t="s">
        <v>556</v>
      </c>
      <c r="K44" s="153">
        <f>SUM(K6:K43)</f>
        <v>0</v>
      </c>
      <c r="L44" s="152" t="s">
        <v>556</v>
      </c>
      <c r="M44" s="152" t="s">
        <v>556</v>
      </c>
    </row>
    <row r="45" spans="2:12" s="317" customFormat="1" ht="12.75">
      <c r="B45" s="318"/>
      <c r="D45" s="318"/>
      <c r="E45" s="200"/>
      <c r="F45" s="386"/>
      <c r="G45" s="318"/>
      <c r="H45" s="319"/>
      <c r="I45" s="200"/>
      <c r="J45" s="320"/>
      <c r="K45" s="320"/>
      <c r="L45" s="387"/>
    </row>
    <row r="46" spans="2:12" s="271" customFormat="1" ht="12.75">
      <c r="B46" s="279"/>
      <c r="E46" s="221"/>
      <c r="F46" s="388"/>
      <c r="G46" s="323"/>
      <c r="L46" s="389"/>
    </row>
    <row r="47" spans="2:12" s="231" customFormat="1" ht="13.5">
      <c r="B47" s="390"/>
      <c r="C47" s="168" t="s">
        <v>558</v>
      </c>
      <c r="D47" s="169"/>
      <c r="E47" s="230"/>
      <c r="F47" s="391"/>
      <c r="G47" s="392"/>
      <c r="H47" s="169"/>
      <c r="I47" s="393"/>
      <c r="J47" s="393"/>
      <c r="K47" s="230"/>
      <c r="L47" s="230"/>
    </row>
    <row r="48" spans="2:12" s="231" customFormat="1" ht="12.75">
      <c r="B48" s="390"/>
      <c r="D48" s="169"/>
      <c r="E48" s="230"/>
      <c r="F48" s="391"/>
      <c r="G48" s="392"/>
      <c r="H48" s="169"/>
      <c r="I48" s="393"/>
      <c r="J48" s="393"/>
      <c r="K48" s="230"/>
      <c r="L48" s="230"/>
    </row>
    <row r="49" spans="2:12" s="231" customFormat="1" ht="13.5">
      <c r="B49" s="390"/>
      <c r="C49" s="258"/>
      <c r="D49" s="169"/>
      <c r="E49" s="230"/>
      <c r="F49" s="391"/>
      <c r="G49" s="392"/>
      <c r="H49" s="169"/>
      <c r="I49" s="393"/>
      <c r="J49" s="174" t="s">
        <v>559</v>
      </c>
      <c r="K49" s="230"/>
      <c r="L49" s="230"/>
    </row>
    <row r="50" spans="2:12" s="231" customFormat="1" ht="13.5">
      <c r="B50" s="390"/>
      <c r="C50" s="258"/>
      <c r="D50" s="169"/>
      <c r="E50" s="230"/>
      <c r="F50" s="391"/>
      <c r="G50" s="392"/>
      <c r="H50" s="169"/>
      <c r="I50" s="393"/>
      <c r="J50" s="174"/>
      <c r="K50" s="230"/>
      <c r="L50" s="230"/>
    </row>
    <row r="51" spans="2:12" s="231" customFormat="1" ht="12.75">
      <c r="B51" s="390"/>
      <c r="D51" s="169"/>
      <c r="E51" s="230"/>
      <c r="F51" s="391"/>
      <c r="G51" s="392"/>
      <c r="H51" s="169"/>
      <c r="I51" s="393"/>
      <c r="J51" s="393"/>
      <c r="K51" s="230"/>
      <c r="L51" s="230"/>
    </row>
    <row r="52" spans="2:12" s="394" customFormat="1" ht="12">
      <c r="B52" s="390"/>
      <c r="C52" s="176" t="s">
        <v>560</v>
      </c>
      <c r="D52" s="177"/>
      <c r="E52" s="390"/>
      <c r="F52" s="395"/>
      <c r="G52" s="396"/>
      <c r="H52" s="390"/>
      <c r="I52" s="179"/>
      <c r="J52" s="179"/>
      <c r="K52" s="390"/>
      <c r="L52" s="390"/>
    </row>
    <row r="53" spans="2:12" s="394" customFormat="1" ht="12">
      <c r="B53" s="390"/>
      <c r="C53" s="180" t="s">
        <v>561</v>
      </c>
      <c r="D53" s="177"/>
      <c r="E53" s="390"/>
      <c r="F53" s="395"/>
      <c r="G53" s="396"/>
      <c r="H53" s="390"/>
      <c r="I53" s="179"/>
      <c r="J53" s="179"/>
      <c r="K53" s="390"/>
      <c r="L53" s="390"/>
    </row>
    <row r="54" spans="2:12" s="394" customFormat="1" ht="12">
      <c r="B54" s="390"/>
      <c r="C54" s="180" t="s">
        <v>562</v>
      </c>
      <c r="D54" s="177"/>
      <c r="E54" s="390"/>
      <c r="F54" s="395"/>
      <c r="G54" s="396"/>
      <c r="H54" s="390"/>
      <c r="I54" s="179"/>
      <c r="J54" s="179"/>
      <c r="K54" s="390"/>
      <c r="L54" s="390"/>
    </row>
    <row r="55" spans="2:12" s="394" customFormat="1" ht="12">
      <c r="B55" s="390"/>
      <c r="C55" s="180" t="s">
        <v>613</v>
      </c>
      <c r="D55" s="177"/>
      <c r="E55" s="390"/>
      <c r="F55" s="395"/>
      <c r="G55" s="396"/>
      <c r="H55" s="390"/>
      <c r="I55" s="179"/>
      <c r="J55" s="179"/>
      <c r="K55" s="390"/>
      <c r="L55" s="390"/>
    </row>
    <row r="56" spans="2:12" s="394" customFormat="1" ht="12">
      <c r="B56" s="390"/>
      <c r="C56" s="180" t="s">
        <v>564</v>
      </c>
      <c r="D56" s="177"/>
      <c r="E56" s="390"/>
      <c r="F56" s="395"/>
      <c r="G56" s="396"/>
      <c r="H56" s="390"/>
      <c r="I56" s="179"/>
      <c r="J56" s="179"/>
      <c r="K56" s="390"/>
      <c r="L56" s="390"/>
    </row>
    <row r="57" spans="2:12" s="394" customFormat="1" ht="12">
      <c r="B57" s="390"/>
      <c r="C57" s="180"/>
      <c r="D57" s="177"/>
      <c r="E57" s="390"/>
      <c r="F57" s="395"/>
      <c r="G57" s="396"/>
      <c r="H57" s="390"/>
      <c r="I57" s="179"/>
      <c r="J57" s="179"/>
      <c r="K57" s="390"/>
      <c r="L57" s="390"/>
    </row>
    <row r="58" spans="2:12" s="394" customFormat="1" ht="12">
      <c r="B58" s="397"/>
      <c r="C58" s="180" t="s">
        <v>565</v>
      </c>
      <c r="D58" s="177"/>
      <c r="E58" s="390"/>
      <c r="F58" s="395"/>
      <c r="G58" s="396"/>
      <c r="H58" s="390"/>
      <c r="I58" s="179"/>
      <c r="J58" s="179"/>
      <c r="K58" s="390"/>
      <c r="L58" s="390"/>
    </row>
    <row r="59" spans="2:12" s="394" customFormat="1" ht="12">
      <c r="B59" s="390"/>
      <c r="C59" s="180" t="s">
        <v>566</v>
      </c>
      <c r="D59" s="177"/>
      <c r="E59" s="390"/>
      <c r="F59" s="395"/>
      <c r="G59" s="396"/>
      <c r="H59" s="390"/>
      <c r="I59" s="179"/>
      <c r="J59" s="179"/>
      <c r="K59" s="390"/>
      <c r="L59" s="390"/>
    </row>
    <row r="60" spans="2:12" s="394" customFormat="1" ht="12">
      <c r="B60" s="390"/>
      <c r="C60" s="180" t="s">
        <v>567</v>
      </c>
      <c r="D60" s="177"/>
      <c r="E60" s="390"/>
      <c r="F60" s="395"/>
      <c r="G60" s="396"/>
      <c r="H60" s="390"/>
      <c r="I60" s="179"/>
      <c r="J60" s="179"/>
      <c r="K60" s="390"/>
      <c r="L60" s="390"/>
    </row>
    <row r="61" spans="1:13" s="189" customFormat="1" ht="12">
      <c r="A61" s="155"/>
      <c r="B61" s="156"/>
      <c r="C61" s="182"/>
      <c r="D61" s="182"/>
      <c r="E61" s="183"/>
      <c r="F61" s="184"/>
      <c r="G61" s="398"/>
      <c r="H61" s="185"/>
      <c r="I61" s="186"/>
      <c r="J61" s="187"/>
      <c r="K61" s="188"/>
      <c r="L61" s="186"/>
      <c r="M61" s="155"/>
    </row>
  </sheetData>
  <printOptions horizontalCentered="1"/>
  <pageMargins left="0" right="0" top="0.984251968503937" bottom="0.7874015748031497" header="0.5118110236220472" footer="0.5118110236220472"/>
  <pageSetup fitToHeight="100" horizontalDpi="600" verticalDpi="600" orientation="landscape" paperSize="9" scale="95" r:id="rId1"/>
  <headerFooter alignWithMargins="0">
    <oddHeader>&amp;CStrona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 topLeftCell="A88">
      <selection activeCell="C159" sqref="C159"/>
    </sheetView>
  </sheetViews>
  <sheetFormatPr defaultColWidth="9.00390625" defaultRowHeight="12.75"/>
  <cols>
    <col min="1" max="1" width="3.75390625" style="333" customWidth="1"/>
    <col min="2" max="2" width="5.625" style="333" customWidth="1"/>
    <col min="3" max="3" width="50.875" style="333" customWidth="1"/>
    <col min="4" max="4" width="12.125" style="333" customWidth="1"/>
    <col min="5" max="5" width="5.125" style="333" customWidth="1"/>
    <col min="6" max="6" width="9.25390625" style="333" bestFit="1" customWidth="1"/>
    <col min="7" max="7" width="9.25390625" style="334" bestFit="1" customWidth="1"/>
    <col min="8" max="8" width="13.875" style="333" bestFit="1" customWidth="1"/>
    <col min="9" max="9" width="6.375" style="438" customWidth="1"/>
    <col min="10" max="10" width="9.25390625" style="333" bestFit="1" customWidth="1"/>
    <col min="11" max="11" width="10.875" style="333" customWidth="1"/>
    <col min="12" max="12" width="8.875" style="439" customWidth="1"/>
    <col min="13" max="13" width="9.125" style="334" customWidth="1"/>
    <col min="14" max="16384" width="9.125" style="333" customWidth="1"/>
  </cols>
  <sheetData>
    <row r="1" spans="2:12" s="1" customFormat="1" ht="19.5">
      <c r="B1" s="2"/>
      <c r="C1" s="94" t="s">
        <v>645</v>
      </c>
      <c r="E1" s="95"/>
      <c r="F1" s="95"/>
      <c r="G1" s="2"/>
      <c r="H1" s="2"/>
      <c r="I1" s="2"/>
      <c r="J1" s="2"/>
      <c r="K1" s="2"/>
      <c r="L1" s="2"/>
    </row>
    <row r="2" spans="1:13" s="279" customFormat="1" ht="19.5">
      <c r="A2" s="401"/>
      <c r="B2" s="402"/>
      <c r="C2" s="403" t="s">
        <v>646</v>
      </c>
      <c r="D2" s="270"/>
      <c r="E2" s="404"/>
      <c r="F2" s="404"/>
      <c r="G2" s="405"/>
      <c r="H2" s="272"/>
      <c r="I2" s="406"/>
      <c r="J2" s="272"/>
      <c r="K2" s="272"/>
      <c r="L2" s="407"/>
      <c r="M2" s="322"/>
    </row>
    <row r="3" spans="1:13" s="279" customFormat="1" ht="12.75">
      <c r="A3" s="401"/>
      <c r="B3" s="402"/>
      <c r="C3" s="277" t="s">
        <v>57</v>
      </c>
      <c r="E3" s="408"/>
      <c r="F3" s="409"/>
      <c r="G3" s="276"/>
      <c r="H3" s="277"/>
      <c r="I3" s="406"/>
      <c r="J3" s="272"/>
      <c r="K3" s="272"/>
      <c r="L3" s="407"/>
      <c r="M3" s="322"/>
    </row>
    <row r="4" spans="2:13" s="279" customFormat="1" ht="34.5" customHeight="1">
      <c r="B4" s="281" t="s">
        <v>571</v>
      </c>
      <c r="C4" s="410" t="s">
        <v>647</v>
      </c>
      <c r="D4" s="411" t="s">
        <v>648</v>
      </c>
      <c r="E4" s="282" t="s">
        <v>61</v>
      </c>
      <c r="F4" s="284" t="s">
        <v>62</v>
      </c>
      <c r="G4" s="285" t="s">
        <v>63</v>
      </c>
      <c r="H4" s="412" t="s">
        <v>64</v>
      </c>
      <c r="I4" s="413" t="s">
        <v>572</v>
      </c>
      <c r="J4" s="282" t="s">
        <v>66</v>
      </c>
      <c r="K4" s="412" t="s">
        <v>67</v>
      </c>
      <c r="L4" s="351" t="s">
        <v>649</v>
      </c>
      <c r="M4" s="414" t="s">
        <v>620</v>
      </c>
    </row>
    <row r="5" spans="2:13" s="415" customFormat="1" ht="12" customHeight="1">
      <c r="B5" s="416" t="s">
        <v>573</v>
      </c>
      <c r="C5" s="417" t="s">
        <v>69</v>
      </c>
      <c r="D5" s="418" t="s">
        <v>70</v>
      </c>
      <c r="E5" s="417" t="s">
        <v>71</v>
      </c>
      <c r="F5" s="417" t="s">
        <v>72</v>
      </c>
      <c r="G5" s="418" t="s">
        <v>73</v>
      </c>
      <c r="H5" s="142" t="s">
        <v>74</v>
      </c>
      <c r="I5" s="419" t="s">
        <v>75</v>
      </c>
      <c r="J5" s="417" t="s">
        <v>76</v>
      </c>
      <c r="K5" s="142" t="s">
        <v>77</v>
      </c>
      <c r="L5" s="418" t="s">
        <v>78</v>
      </c>
      <c r="M5" s="420">
        <v>12</v>
      </c>
    </row>
    <row r="6" spans="2:13" s="326" customFormat="1" ht="16.5" customHeight="1">
      <c r="B6" s="421"/>
      <c r="C6" s="422" t="s">
        <v>650</v>
      </c>
      <c r="D6" s="423"/>
      <c r="E6" s="424"/>
      <c r="F6" s="424"/>
      <c r="G6" s="425"/>
      <c r="H6" s="426"/>
      <c r="I6" s="427"/>
      <c r="J6" s="424"/>
      <c r="K6" s="426"/>
      <c r="L6" s="428"/>
      <c r="M6" s="429"/>
    </row>
    <row r="7" spans="2:13" s="430" customFormat="1" ht="15.75">
      <c r="B7" s="431">
        <v>1</v>
      </c>
      <c r="C7" s="432" t="s">
        <v>651</v>
      </c>
      <c r="D7" s="146"/>
      <c r="E7" s="433" t="s">
        <v>80</v>
      </c>
      <c r="F7" s="434">
        <v>100</v>
      </c>
      <c r="G7" s="298">
        <v>0</v>
      </c>
      <c r="H7" s="134">
        <f>G7*F7</f>
        <v>0</v>
      </c>
      <c r="I7" s="435">
        <v>0</v>
      </c>
      <c r="J7" s="251">
        <f aca="true" t="shared" si="0" ref="J7:J12">ROUND(G7*(1+(I7/100)),2)</f>
        <v>0</v>
      </c>
      <c r="K7" s="134">
        <f aca="true" t="shared" si="1" ref="K7:K12">ROUND(H7*(1+(I7/100)),2)</f>
        <v>0</v>
      </c>
      <c r="L7" s="146"/>
      <c r="M7" s="436"/>
    </row>
    <row r="8" spans="2:13" s="430" customFormat="1" ht="19.5" customHeight="1">
      <c r="B8" s="431">
        <v>2</v>
      </c>
      <c r="C8" s="437" t="s">
        <v>652</v>
      </c>
      <c r="D8" s="146"/>
      <c r="E8" s="433" t="s">
        <v>80</v>
      </c>
      <c r="F8" s="434">
        <v>100</v>
      </c>
      <c r="G8" s="298">
        <v>0</v>
      </c>
      <c r="H8" s="134">
        <f>G8*F8</f>
        <v>0</v>
      </c>
      <c r="I8" s="435">
        <v>0</v>
      </c>
      <c r="J8" s="251">
        <f t="shared" si="0"/>
        <v>0</v>
      </c>
      <c r="K8" s="134">
        <f t="shared" si="1"/>
        <v>0</v>
      </c>
      <c r="L8" s="146"/>
      <c r="M8" s="436"/>
    </row>
    <row r="9" spans="2:13" s="430" customFormat="1" ht="19.5" customHeight="1">
      <c r="B9" s="431">
        <v>3</v>
      </c>
      <c r="C9" s="432" t="s">
        <v>653</v>
      </c>
      <c r="D9" s="146"/>
      <c r="E9" s="433" t="s">
        <v>80</v>
      </c>
      <c r="F9" s="434">
        <v>50</v>
      </c>
      <c r="G9" s="298">
        <v>0</v>
      </c>
      <c r="H9" s="134">
        <f>F9*G9</f>
        <v>0</v>
      </c>
      <c r="I9" s="435">
        <v>0</v>
      </c>
      <c r="J9" s="251">
        <f t="shared" si="0"/>
        <v>0</v>
      </c>
      <c r="K9" s="134">
        <f t="shared" si="1"/>
        <v>0</v>
      </c>
      <c r="L9" s="146"/>
      <c r="M9" s="436"/>
    </row>
    <row r="10" spans="2:13" s="430" customFormat="1" ht="19.5" customHeight="1">
      <c r="B10" s="431">
        <v>4</v>
      </c>
      <c r="C10" s="432" t="s">
        <v>654</v>
      </c>
      <c r="D10" s="146"/>
      <c r="E10" s="433" t="s">
        <v>80</v>
      </c>
      <c r="F10" s="434">
        <v>100</v>
      </c>
      <c r="G10" s="298">
        <v>0</v>
      </c>
      <c r="H10" s="134">
        <f>F10*G10</f>
        <v>0</v>
      </c>
      <c r="I10" s="435">
        <v>0</v>
      </c>
      <c r="J10" s="251">
        <f t="shared" si="0"/>
        <v>0</v>
      </c>
      <c r="K10" s="134">
        <f t="shared" si="1"/>
        <v>0</v>
      </c>
      <c r="L10" s="146"/>
      <c r="M10" s="436"/>
    </row>
    <row r="11" spans="2:13" s="430" customFormat="1" ht="19.5" customHeight="1">
      <c r="B11" s="431">
        <v>5</v>
      </c>
      <c r="C11" s="432" t="s">
        <v>655</v>
      </c>
      <c r="D11" s="146"/>
      <c r="E11" s="433" t="s">
        <v>80</v>
      </c>
      <c r="F11" s="434">
        <v>50</v>
      </c>
      <c r="G11" s="298">
        <v>0</v>
      </c>
      <c r="H11" s="134">
        <f>F11*G11</f>
        <v>0</v>
      </c>
      <c r="I11" s="435">
        <v>0</v>
      </c>
      <c r="J11" s="251">
        <f t="shared" si="0"/>
        <v>0</v>
      </c>
      <c r="K11" s="134">
        <f t="shared" si="1"/>
        <v>0</v>
      </c>
      <c r="L11" s="146"/>
      <c r="M11" s="436"/>
    </row>
    <row r="12" spans="2:13" s="430" customFormat="1" ht="19.5" customHeight="1">
      <c r="B12" s="431">
        <v>6</v>
      </c>
      <c r="C12" s="432" t="s">
        <v>656</v>
      </c>
      <c r="D12" s="146"/>
      <c r="E12" s="433" t="s">
        <v>80</v>
      </c>
      <c r="F12" s="434">
        <v>20</v>
      </c>
      <c r="G12" s="298">
        <v>0</v>
      </c>
      <c r="H12" s="134">
        <f>F12*G12</f>
        <v>0</v>
      </c>
      <c r="I12" s="435">
        <v>0</v>
      </c>
      <c r="J12" s="251">
        <f t="shared" si="0"/>
        <v>0</v>
      </c>
      <c r="K12" s="134">
        <f t="shared" si="1"/>
        <v>0</v>
      </c>
      <c r="L12" s="146"/>
      <c r="M12" s="436"/>
    </row>
    <row r="13" ht="15.75" customHeight="1">
      <c r="C13" s="334"/>
    </row>
    <row r="14" spans="2:13" s="440" customFormat="1" ht="15.75">
      <c r="B14" s="441"/>
      <c r="C14" s="442" t="s">
        <v>657</v>
      </c>
      <c r="D14" s="443"/>
      <c r="E14" s="444"/>
      <c r="F14" s="445"/>
      <c r="G14" s="446"/>
      <c r="H14" s="447"/>
      <c r="I14" s="448"/>
      <c r="J14" s="449"/>
      <c r="K14" s="447"/>
      <c r="L14" s="443"/>
      <c r="M14" s="450"/>
    </row>
    <row r="15" spans="2:13" s="430" customFormat="1" ht="19.5" customHeight="1">
      <c r="B15" s="431">
        <v>7</v>
      </c>
      <c r="C15" s="451" t="s">
        <v>658</v>
      </c>
      <c r="D15" s="146"/>
      <c r="E15" s="452" t="s">
        <v>80</v>
      </c>
      <c r="F15" s="453">
        <v>2</v>
      </c>
      <c r="G15" s="310">
        <v>0</v>
      </c>
      <c r="H15" s="134">
        <f>F15*G15</f>
        <v>0</v>
      </c>
      <c r="I15" s="435">
        <v>0</v>
      </c>
      <c r="J15" s="251">
        <f>ROUND(G15*(1+(I15/100)),2)</f>
        <v>0</v>
      </c>
      <c r="K15" s="134">
        <f>ROUND(H15*(1+(I15/100)),2)</f>
        <v>0</v>
      </c>
      <c r="L15" s="146"/>
      <c r="M15" s="436"/>
    </row>
    <row r="16" spans="2:13" s="454" customFormat="1" ht="15.75">
      <c r="B16" s="455"/>
      <c r="C16" s="456"/>
      <c r="D16" s="443"/>
      <c r="E16" s="444"/>
      <c r="F16" s="445"/>
      <c r="G16" s="446"/>
      <c r="H16" s="447"/>
      <c r="I16" s="448"/>
      <c r="J16" s="449"/>
      <c r="K16" s="447"/>
      <c r="L16" s="443"/>
      <c r="M16" s="450"/>
    </row>
    <row r="17" spans="2:13" s="440" customFormat="1" ht="15.75">
      <c r="B17" s="441"/>
      <c r="C17" s="457" t="s">
        <v>659</v>
      </c>
      <c r="D17" s="443"/>
      <c r="E17" s="444"/>
      <c r="F17" s="445"/>
      <c r="G17" s="446"/>
      <c r="H17" s="447"/>
      <c r="I17" s="448"/>
      <c r="J17" s="449"/>
      <c r="K17" s="447"/>
      <c r="L17" s="443"/>
      <c r="M17" s="450"/>
    </row>
    <row r="18" spans="2:13" s="430" customFormat="1" ht="19.5" customHeight="1">
      <c r="B18" s="431">
        <v>8</v>
      </c>
      <c r="C18" s="437" t="s">
        <v>660</v>
      </c>
      <c r="D18" s="146"/>
      <c r="E18" s="433" t="s">
        <v>80</v>
      </c>
      <c r="F18" s="434">
        <v>100</v>
      </c>
      <c r="G18" s="298">
        <v>0</v>
      </c>
      <c r="H18" s="134">
        <f>F18*G18</f>
        <v>0</v>
      </c>
      <c r="I18" s="435">
        <v>0</v>
      </c>
      <c r="J18" s="251">
        <f>ROUND(G18*(1+(I18/100)),2)</f>
        <v>0</v>
      </c>
      <c r="K18" s="134">
        <f>ROUND(H18*(1+(I18/100)),2)</f>
        <v>0</v>
      </c>
      <c r="L18" s="146"/>
      <c r="M18" s="436"/>
    </row>
    <row r="19" spans="2:13" s="430" customFormat="1" ht="19.5" customHeight="1">
      <c r="B19" s="431">
        <v>9</v>
      </c>
      <c r="C19" s="437" t="s">
        <v>661</v>
      </c>
      <c r="D19" s="146"/>
      <c r="E19" s="433" t="s">
        <v>80</v>
      </c>
      <c r="F19" s="434">
        <v>6</v>
      </c>
      <c r="G19" s="298">
        <v>0</v>
      </c>
      <c r="H19" s="134">
        <f>F19*G19</f>
        <v>0</v>
      </c>
      <c r="I19" s="435">
        <v>0</v>
      </c>
      <c r="J19" s="251">
        <f>ROUND(G19*(1+(I19/100)),2)</f>
        <v>0</v>
      </c>
      <c r="K19" s="134">
        <f>ROUND(H19*(1+(I19/100)),2)</f>
        <v>0</v>
      </c>
      <c r="L19" s="146"/>
      <c r="M19" s="436"/>
    </row>
    <row r="20" spans="2:13" s="430" customFormat="1" ht="19.5" customHeight="1">
      <c r="B20" s="431">
        <v>10</v>
      </c>
      <c r="C20" s="437" t="s">
        <v>662</v>
      </c>
      <c r="D20" s="146"/>
      <c r="E20" s="433" t="s">
        <v>80</v>
      </c>
      <c r="F20" s="434">
        <v>12</v>
      </c>
      <c r="G20" s="298">
        <v>0</v>
      </c>
      <c r="H20" s="134">
        <f>F20*G20</f>
        <v>0</v>
      </c>
      <c r="I20" s="435">
        <v>0</v>
      </c>
      <c r="J20" s="251">
        <f>ROUND(G20*(1+(I20/100)),2)</f>
        <v>0</v>
      </c>
      <c r="K20" s="134">
        <f>ROUND(H20*(1+(I20/100)),2)</f>
        <v>0</v>
      </c>
      <c r="L20" s="146"/>
      <c r="M20" s="436"/>
    </row>
    <row r="21" spans="2:13" s="430" customFormat="1" ht="15.75" customHeight="1">
      <c r="B21" s="431"/>
      <c r="C21" s="437"/>
      <c r="D21" s="146"/>
      <c r="E21" s="433"/>
      <c r="F21" s="434"/>
      <c r="G21" s="298"/>
      <c r="H21" s="134"/>
      <c r="I21" s="435"/>
      <c r="J21" s="251"/>
      <c r="K21" s="134"/>
      <c r="L21" s="146"/>
      <c r="M21" s="436"/>
    </row>
    <row r="22" spans="2:13" s="430" customFormat="1" ht="19.5" customHeight="1">
      <c r="B22" s="431">
        <v>11</v>
      </c>
      <c r="C22" s="437" t="s">
        <v>663</v>
      </c>
      <c r="D22" s="146"/>
      <c r="E22" s="433" t="s">
        <v>80</v>
      </c>
      <c r="F22" s="434">
        <v>50</v>
      </c>
      <c r="G22" s="298">
        <v>0</v>
      </c>
      <c r="H22" s="134">
        <f>F22*G22</f>
        <v>0</v>
      </c>
      <c r="I22" s="435">
        <v>0</v>
      </c>
      <c r="J22" s="251">
        <f>ROUND(G22*(1+(I22/100)),2)</f>
        <v>0</v>
      </c>
      <c r="K22" s="134">
        <f>ROUND(H22*(1+(I22/100)),2)</f>
        <v>0</v>
      </c>
      <c r="L22" s="146"/>
      <c r="M22" s="436"/>
    </row>
    <row r="23" spans="2:13" s="430" customFormat="1" ht="19.5" customHeight="1">
      <c r="B23" s="431"/>
      <c r="C23" s="437"/>
      <c r="D23" s="146"/>
      <c r="E23" s="433"/>
      <c r="F23" s="434"/>
      <c r="G23" s="298"/>
      <c r="H23" s="134"/>
      <c r="I23" s="435"/>
      <c r="J23" s="251"/>
      <c r="K23" s="134"/>
      <c r="L23" s="146"/>
      <c r="M23" s="436"/>
    </row>
    <row r="24" spans="2:13" s="430" customFormat="1" ht="19.5" customHeight="1">
      <c r="B24" s="431">
        <v>12</v>
      </c>
      <c r="C24" s="432" t="s">
        <v>664</v>
      </c>
      <c r="D24" s="146"/>
      <c r="E24" s="433" t="s">
        <v>80</v>
      </c>
      <c r="F24" s="434">
        <v>30</v>
      </c>
      <c r="G24" s="298">
        <v>0</v>
      </c>
      <c r="H24" s="134">
        <f>F24*G24</f>
        <v>0</v>
      </c>
      <c r="I24" s="435">
        <v>0</v>
      </c>
      <c r="J24" s="251">
        <f>ROUND(G24*(1+(I24/100)),2)</f>
        <v>0</v>
      </c>
      <c r="K24" s="134">
        <f>ROUND(H24*(1+(I24/100)),2)</f>
        <v>0</v>
      </c>
      <c r="L24" s="146"/>
      <c r="M24" s="436"/>
    </row>
    <row r="25" spans="2:13" s="458" customFormat="1" ht="15.75">
      <c r="B25" s="459"/>
      <c r="C25" s="460"/>
      <c r="E25" s="445"/>
      <c r="F25" s="461"/>
      <c r="G25" s="446"/>
      <c r="H25" s="462"/>
      <c r="I25" s="463"/>
      <c r="J25" s="464"/>
      <c r="K25" s="462"/>
      <c r="L25" s="465"/>
      <c r="M25" s="466"/>
    </row>
    <row r="26" spans="2:13" s="467" customFormat="1" ht="18" customHeight="1">
      <c r="B26" s="150" t="s">
        <v>556</v>
      </c>
      <c r="C26" s="150" t="s">
        <v>557</v>
      </c>
      <c r="D26" s="152" t="s">
        <v>556</v>
      </c>
      <c r="E26" s="150" t="s">
        <v>556</v>
      </c>
      <c r="F26" s="150" t="s">
        <v>556</v>
      </c>
      <c r="G26" s="152" t="s">
        <v>556</v>
      </c>
      <c r="H26" s="153">
        <f>SUM(H7:H25)</f>
        <v>0</v>
      </c>
      <c r="I26" s="468" t="s">
        <v>556</v>
      </c>
      <c r="J26" s="150" t="s">
        <v>556</v>
      </c>
      <c r="K26" s="153">
        <f>SUM(K7:K25)</f>
        <v>0</v>
      </c>
      <c r="L26" s="152" t="s">
        <v>556</v>
      </c>
      <c r="M26" s="152" t="s">
        <v>556</v>
      </c>
    </row>
    <row r="27" spans="2:12" s="213" customFormat="1" ht="12.75">
      <c r="B27" s="469"/>
      <c r="C27" s="469"/>
      <c r="D27" s="469"/>
      <c r="E27" s="470"/>
      <c r="F27" s="469"/>
      <c r="G27" s="469"/>
      <c r="H27" s="471"/>
      <c r="I27" s="472"/>
      <c r="J27" s="469"/>
      <c r="K27" s="471"/>
      <c r="L27" s="473"/>
    </row>
    <row r="28" ht="13.5">
      <c r="C28" s="474" t="s">
        <v>558</v>
      </c>
    </row>
    <row r="29" spans="2:12" s="79" customFormat="1" ht="11.25">
      <c r="B29" s="80"/>
      <c r="D29" s="169"/>
      <c r="E29" s="80"/>
      <c r="F29" s="80"/>
      <c r="G29" s="475"/>
      <c r="H29" s="80"/>
      <c r="I29" s="476"/>
      <c r="J29" s="477"/>
      <c r="K29" s="80"/>
      <c r="L29" s="80"/>
    </row>
    <row r="30" spans="3:13" s="478" customFormat="1" ht="13.5">
      <c r="C30" s="479"/>
      <c r="G30" s="480"/>
      <c r="I30" s="481"/>
      <c r="J30" s="482" t="s">
        <v>559</v>
      </c>
      <c r="M30" s="480"/>
    </row>
    <row r="31" spans="3:13" s="478" customFormat="1" ht="13.5">
      <c r="C31" s="479"/>
      <c r="G31" s="480"/>
      <c r="I31" s="481"/>
      <c r="J31" s="482"/>
      <c r="M31" s="480"/>
    </row>
    <row r="32" spans="2:13" s="483" customFormat="1" ht="12">
      <c r="B32" s="484"/>
      <c r="C32" s="485" t="s">
        <v>560</v>
      </c>
      <c r="E32" s="486"/>
      <c r="G32" s="487"/>
      <c r="I32" s="488"/>
      <c r="M32" s="487"/>
    </row>
    <row r="33" spans="2:13" s="483" customFormat="1" ht="12">
      <c r="B33" s="484"/>
      <c r="C33" s="483" t="s">
        <v>561</v>
      </c>
      <c r="E33" s="486"/>
      <c r="G33" s="487"/>
      <c r="I33" s="488"/>
      <c r="M33" s="487"/>
    </row>
    <row r="34" spans="2:13" s="483" customFormat="1" ht="12">
      <c r="B34" s="484"/>
      <c r="C34" s="483" t="s">
        <v>562</v>
      </c>
      <c r="E34" s="486"/>
      <c r="G34" s="487"/>
      <c r="I34" s="488"/>
      <c r="M34" s="487"/>
    </row>
    <row r="35" spans="2:13" s="483" customFormat="1" ht="12">
      <c r="B35" s="484"/>
      <c r="C35" s="483" t="s">
        <v>613</v>
      </c>
      <c r="E35" s="486"/>
      <c r="G35" s="487"/>
      <c r="I35" s="488"/>
      <c r="M35" s="487"/>
    </row>
    <row r="36" spans="2:13" s="483" customFormat="1" ht="12">
      <c r="B36" s="484"/>
      <c r="C36" s="483" t="s">
        <v>564</v>
      </c>
      <c r="E36" s="486"/>
      <c r="G36" s="487"/>
      <c r="I36" s="488"/>
      <c r="M36" s="487"/>
    </row>
    <row r="37" spans="2:13" s="483" customFormat="1" ht="12">
      <c r="B37" s="484"/>
      <c r="E37" s="486"/>
      <c r="G37" s="487"/>
      <c r="I37" s="488"/>
      <c r="M37" s="487"/>
    </row>
    <row r="38" spans="2:13" s="483" customFormat="1" ht="12">
      <c r="B38" s="484"/>
      <c r="C38" s="483" t="s">
        <v>565</v>
      </c>
      <c r="E38" s="486"/>
      <c r="G38" s="487"/>
      <c r="I38" s="488"/>
      <c r="M38" s="487"/>
    </row>
    <row r="39" spans="2:13" s="483" customFormat="1" ht="12">
      <c r="B39" s="484"/>
      <c r="C39" s="483" t="s">
        <v>566</v>
      </c>
      <c r="E39" s="486"/>
      <c r="G39" s="487"/>
      <c r="I39" s="488"/>
      <c r="M39" s="487"/>
    </row>
    <row r="40" spans="2:13" s="483" customFormat="1" ht="12">
      <c r="B40" s="484"/>
      <c r="C40" s="483" t="s">
        <v>567</v>
      </c>
      <c r="E40" s="486"/>
      <c r="G40" s="487"/>
      <c r="I40" s="488"/>
      <c r="M40" s="487"/>
    </row>
    <row r="41" spans="2:13" s="483" customFormat="1" ht="12">
      <c r="B41" s="484"/>
      <c r="E41" s="486"/>
      <c r="G41" s="487"/>
      <c r="I41" s="488"/>
      <c r="M41" s="487"/>
    </row>
    <row r="42" spans="2:13" s="489" customFormat="1" ht="11.25">
      <c r="B42" s="490"/>
      <c r="E42" s="478"/>
      <c r="G42" s="491"/>
      <c r="I42" s="492"/>
      <c r="M42" s="491"/>
    </row>
    <row r="43" spans="2:3" ht="12.75">
      <c r="B43" s="493" t="s">
        <v>665</v>
      </c>
      <c r="C43" s="494"/>
    </row>
    <row r="44" spans="1:13" s="496" customFormat="1" ht="12">
      <c r="A44" s="495"/>
      <c r="C44" s="483" t="s">
        <v>666</v>
      </c>
      <c r="G44" s="497"/>
      <c r="I44" s="498"/>
      <c r="M44" s="497"/>
    </row>
    <row r="45" spans="3:13" s="496" customFormat="1" ht="12">
      <c r="C45" s="499" t="s">
        <v>667</v>
      </c>
      <c r="G45" s="497"/>
      <c r="I45" s="498"/>
      <c r="M45" s="497"/>
    </row>
    <row r="46" spans="3:13" s="496" customFormat="1" ht="12">
      <c r="C46" s="483" t="s">
        <v>668</v>
      </c>
      <c r="G46" s="497"/>
      <c r="I46" s="498"/>
      <c r="M46" s="497"/>
    </row>
    <row r="47" spans="3:13" s="496" customFormat="1" ht="12">
      <c r="C47" s="483" t="s">
        <v>669</v>
      </c>
      <c r="G47" s="497"/>
      <c r="I47" s="498"/>
      <c r="M47" s="497"/>
    </row>
    <row r="48" spans="3:13" s="496" customFormat="1" ht="12">
      <c r="C48" s="483" t="s">
        <v>670</v>
      </c>
      <c r="G48" s="497"/>
      <c r="I48" s="498"/>
      <c r="M48" s="497"/>
    </row>
    <row r="49" spans="3:13" s="496" customFormat="1" ht="12">
      <c r="C49" s="483" t="s">
        <v>671</v>
      </c>
      <c r="G49" s="497"/>
      <c r="I49" s="498"/>
      <c r="M49" s="497"/>
    </row>
    <row r="50" spans="3:13" s="496" customFormat="1" ht="12">
      <c r="C50" s="483" t="s">
        <v>672</v>
      </c>
      <c r="G50" s="497"/>
      <c r="I50" s="498"/>
      <c r="M50" s="497"/>
    </row>
    <row r="51" spans="3:13" s="496" customFormat="1" ht="12">
      <c r="C51" s="483" t="s">
        <v>673</v>
      </c>
      <c r="G51" s="497"/>
      <c r="I51" s="498"/>
      <c r="M51" s="497"/>
    </row>
    <row r="52" spans="3:13" s="496" customFormat="1" ht="12">
      <c r="C52" s="483" t="s">
        <v>674</v>
      </c>
      <c r="G52" s="497"/>
      <c r="I52" s="498"/>
      <c r="M52" s="497"/>
    </row>
    <row r="53" spans="3:13" s="496" customFormat="1" ht="12">
      <c r="C53" s="483" t="s">
        <v>675</v>
      </c>
      <c r="G53" s="497"/>
      <c r="I53" s="498"/>
      <c r="M53" s="497"/>
    </row>
    <row r="54" spans="3:13" s="496" customFormat="1" ht="12">
      <c r="C54" s="483" t="s">
        <v>676</v>
      </c>
      <c r="G54" s="497"/>
      <c r="I54" s="498"/>
      <c r="M54" s="497"/>
    </row>
    <row r="55" spans="3:13" s="496" customFormat="1" ht="12">
      <c r="C55" s="483" t="s">
        <v>677</v>
      </c>
      <c r="G55" s="497"/>
      <c r="I55" s="498"/>
      <c r="M55" s="497"/>
    </row>
    <row r="56" spans="3:13" s="496" customFormat="1" ht="12">
      <c r="C56" s="483"/>
      <c r="G56" s="497"/>
      <c r="I56" s="498"/>
      <c r="M56" s="497"/>
    </row>
    <row r="57" spans="1:13" s="496" customFormat="1" ht="12">
      <c r="A57" s="495"/>
      <c r="C57" s="483" t="s">
        <v>678</v>
      </c>
      <c r="G57" s="497"/>
      <c r="I57" s="498"/>
      <c r="M57" s="497"/>
    </row>
    <row r="58" spans="3:13" s="496" customFormat="1" ht="12">
      <c r="C58" s="499" t="s">
        <v>679</v>
      </c>
      <c r="G58" s="497"/>
      <c r="I58" s="498"/>
      <c r="M58" s="497"/>
    </row>
    <row r="59" spans="3:13" s="496" customFormat="1" ht="12">
      <c r="C59" s="483" t="s">
        <v>680</v>
      </c>
      <c r="G59" s="497"/>
      <c r="I59" s="498"/>
      <c r="M59" s="497"/>
    </row>
    <row r="60" spans="3:13" s="496" customFormat="1" ht="12">
      <c r="C60" s="483" t="s">
        <v>681</v>
      </c>
      <c r="G60" s="497"/>
      <c r="I60" s="498"/>
      <c r="M60" s="497"/>
    </row>
    <row r="61" spans="3:13" s="496" customFormat="1" ht="12">
      <c r="C61" s="483" t="s">
        <v>682</v>
      </c>
      <c r="G61" s="497"/>
      <c r="I61" s="498"/>
      <c r="M61" s="497"/>
    </row>
    <row r="62" spans="3:13" s="496" customFormat="1" ht="12">
      <c r="C62" s="483" t="s">
        <v>683</v>
      </c>
      <c r="G62" s="497"/>
      <c r="I62" s="498"/>
      <c r="M62" s="497"/>
    </row>
    <row r="63" spans="3:13" s="496" customFormat="1" ht="12">
      <c r="C63" s="483" t="s">
        <v>684</v>
      </c>
      <c r="G63" s="497"/>
      <c r="I63" s="498"/>
      <c r="M63" s="497"/>
    </row>
    <row r="64" spans="3:13" s="496" customFormat="1" ht="12">
      <c r="C64" s="483" t="s">
        <v>685</v>
      </c>
      <c r="G64" s="497"/>
      <c r="I64" s="498"/>
      <c r="M64" s="497"/>
    </row>
    <row r="65" spans="3:13" s="496" customFormat="1" ht="12">
      <c r="C65" s="483" t="s">
        <v>686</v>
      </c>
      <c r="G65" s="497"/>
      <c r="I65" s="498"/>
      <c r="M65" s="497"/>
    </row>
    <row r="66" spans="3:13" s="496" customFormat="1" ht="12">
      <c r="C66" s="483" t="s">
        <v>687</v>
      </c>
      <c r="G66" s="497"/>
      <c r="I66" s="498"/>
      <c r="M66" s="497"/>
    </row>
    <row r="67" spans="3:13" s="496" customFormat="1" ht="12">
      <c r="C67" s="483" t="s">
        <v>193</v>
      </c>
      <c r="G67" s="497"/>
      <c r="I67" s="498"/>
      <c r="M67" s="497"/>
    </row>
    <row r="68" spans="3:13" s="496" customFormat="1" ht="12">
      <c r="C68" s="483" t="s">
        <v>688</v>
      </c>
      <c r="G68" s="497"/>
      <c r="I68" s="498"/>
      <c r="M68" s="497"/>
    </row>
    <row r="69" spans="3:13" s="496" customFormat="1" ht="12">
      <c r="C69" s="483"/>
      <c r="G69" s="497"/>
      <c r="I69" s="498"/>
      <c r="M69" s="497"/>
    </row>
    <row r="70" spans="3:13" s="496" customFormat="1" ht="12">
      <c r="C70" s="483" t="s">
        <v>689</v>
      </c>
      <c r="G70" s="497"/>
      <c r="I70" s="498"/>
      <c r="M70" s="497"/>
    </row>
    <row r="71" spans="3:13" s="496" customFormat="1" ht="12">
      <c r="C71" s="499" t="s">
        <v>690</v>
      </c>
      <c r="G71" s="497"/>
      <c r="I71" s="498"/>
      <c r="M71" s="497"/>
    </row>
    <row r="72" spans="3:13" s="496" customFormat="1" ht="12">
      <c r="C72" s="483" t="s">
        <v>691</v>
      </c>
      <c r="G72" s="497"/>
      <c r="I72" s="498"/>
      <c r="M72" s="497"/>
    </row>
    <row r="73" spans="3:13" s="496" customFormat="1" ht="12">
      <c r="C73" s="483" t="s">
        <v>692</v>
      </c>
      <c r="G73" s="497"/>
      <c r="I73" s="498"/>
      <c r="M73" s="497"/>
    </row>
    <row r="74" spans="3:13" s="496" customFormat="1" ht="12">
      <c r="C74" s="483" t="s">
        <v>693</v>
      </c>
      <c r="G74" s="497"/>
      <c r="I74" s="498"/>
      <c r="M74" s="497"/>
    </row>
    <row r="75" spans="3:13" s="496" customFormat="1" ht="12">
      <c r="C75" s="483" t="s">
        <v>694</v>
      </c>
      <c r="G75" s="497"/>
      <c r="I75" s="498"/>
      <c r="M75" s="497"/>
    </row>
    <row r="76" spans="3:13" s="496" customFormat="1" ht="12">
      <c r="C76" s="483" t="s">
        <v>695</v>
      </c>
      <c r="G76" s="497"/>
      <c r="I76" s="498"/>
      <c r="M76" s="497"/>
    </row>
    <row r="77" spans="3:13" s="496" customFormat="1" ht="12">
      <c r="C77" s="483" t="s">
        <v>696</v>
      </c>
      <c r="G77" s="497"/>
      <c r="I77" s="498"/>
      <c r="M77" s="497"/>
    </row>
    <row r="78" spans="3:13" s="496" customFormat="1" ht="12">
      <c r="C78" s="483"/>
      <c r="G78" s="497"/>
      <c r="I78" s="498"/>
      <c r="M78" s="497"/>
    </row>
    <row r="79" spans="3:13" s="496" customFormat="1" ht="12">
      <c r="C79" s="483"/>
      <c r="G79" s="497"/>
      <c r="I79" s="498"/>
      <c r="M79" s="497"/>
    </row>
    <row r="80" spans="3:13" s="496" customFormat="1" ht="12">
      <c r="C80" s="483" t="s">
        <v>697</v>
      </c>
      <c r="G80" s="497"/>
      <c r="I80" s="498"/>
      <c r="M80" s="497"/>
    </row>
    <row r="81" spans="3:13" s="496" customFormat="1" ht="12">
      <c r="C81" s="483" t="s">
        <v>698</v>
      </c>
      <c r="G81" s="497"/>
      <c r="I81" s="498"/>
      <c r="M81" s="497"/>
    </row>
    <row r="82" spans="3:13" s="496" customFormat="1" ht="12">
      <c r="C82" s="483" t="s">
        <v>699</v>
      </c>
      <c r="G82" s="497"/>
      <c r="I82" s="498"/>
      <c r="M82" s="497"/>
    </row>
    <row r="83" spans="3:13" s="496" customFormat="1" ht="12">
      <c r="C83" s="483" t="s">
        <v>700</v>
      </c>
      <c r="G83" s="497"/>
      <c r="I83" s="498"/>
      <c r="M83" s="497"/>
    </row>
    <row r="84" spans="3:13" s="496" customFormat="1" ht="12">
      <c r="C84" s="483" t="s">
        <v>701</v>
      </c>
      <c r="G84" s="497"/>
      <c r="I84" s="498"/>
      <c r="M84" s="497"/>
    </row>
    <row r="85" spans="3:13" s="496" customFormat="1" ht="12">
      <c r="C85" s="483" t="s">
        <v>702</v>
      </c>
      <c r="G85" s="497"/>
      <c r="I85" s="498"/>
      <c r="M85" s="497"/>
    </row>
    <row r="86" spans="3:13" s="496" customFormat="1" ht="12">
      <c r="C86" s="483" t="s">
        <v>703</v>
      </c>
      <c r="G86" s="497"/>
      <c r="I86" s="498"/>
      <c r="M86" s="497"/>
    </row>
    <row r="87" spans="3:13" s="496" customFormat="1" ht="12">
      <c r="C87" s="483" t="s">
        <v>704</v>
      </c>
      <c r="G87" s="497"/>
      <c r="I87" s="498"/>
      <c r="M87" s="497"/>
    </row>
    <row r="88" spans="3:13" s="496" customFormat="1" ht="12">
      <c r="C88" s="483"/>
      <c r="G88" s="497"/>
      <c r="I88" s="498"/>
      <c r="M88" s="497"/>
    </row>
    <row r="89" spans="3:13" s="496" customFormat="1" ht="12">
      <c r="C89" s="483" t="s">
        <v>705</v>
      </c>
      <c r="G89" s="497"/>
      <c r="I89" s="498"/>
      <c r="M89" s="497"/>
    </row>
    <row r="90" spans="3:13" s="496" customFormat="1" ht="12">
      <c r="C90" s="483" t="s">
        <v>706</v>
      </c>
      <c r="G90" s="497"/>
      <c r="I90" s="498"/>
      <c r="M90" s="497"/>
    </row>
    <row r="91" spans="3:13" s="496" customFormat="1" ht="12">
      <c r="C91" s="499" t="s">
        <v>707</v>
      </c>
      <c r="G91" s="497"/>
      <c r="I91" s="498"/>
      <c r="M91" s="497"/>
    </row>
    <row r="92" spans="3:13" s="496" customFormat="1" ht="12">
      <c r="C92" s="483" t="s">
        <v>708</v>
      </c>
      <c r="G92" s="497"/>
      <c r="I92" s="498"/>
      <c r="M92" s="497"/>
    </row>
    <row r="93" spans="3:13" s="496" customFormat="1" ht="12">
      <c r="C93" s="483" t="s">
        <v>709</v>
      </c>
      <c r="G93" s="497"/>
      <c r="I93" s="498"/>
      <c r="M93" s="497"/>
    </row>
    <row r="94" spans="3:13" s="496" customFormat="1" ht="12">
      <c r="C94" s="483" t="s">
        <v>694</v>
      </c>
      <c r="G94" s="497"/>
      <c r="I94" s="498"/>
      <c r="M94" s="497"/>
    </row>
    <row r="95" spans="3:13" s="496" customFormat="1" ht="12">
      <c r="C95" s="483" t="s">
        <v>710</v>
      </c>
      <c r="G95" s="497"/>
      <c r="I95" s="498"/>
      <c r="M95" s="497"/>
    </row>
    <row r="96" spans="3:13" s="496" customFormat="1" ht="12">
      <c r="C96" s="483"/>
      <c r="G96" s="497"/>
      <c r="I96" s="498"/>
      <c r="M96" s="497"/>
    </row>
    <row r="97" spans="3:13" s="496" customFormat="1" ht="12">
      <c r="C97" s="483" t="s">
        <v>711</v>
      </c>
      <c r="G97" s="497"/>
      <c r="I97" s="498"/>
      <c r="M97" s="497"/>
    </row>
    <row r="98" spans="3:13" s="496" customFormat="1" ht="12">
      <c r="C98" s="499" t="s">
        <v>712</v>
      </c>
      <c r="G98" s="497"/>
      <c r="I98" s="498"/>
      <c r="M98" s="497"/>
    </row>
    <row r="99" spans="3:13" s="496" customFormat="1" ht="12">
      <c r="C99" s="483" t="s">
        <v>713</v>
      </c>
      <c r="G99" s="497"/>
      <c r="I99" s="498"/>
      <c r="M99" s="497"/>
    </row>
    <row r="100" spans="3:13" s="496" customFormat="1" ht="12">
      <c r="C100" s="483" t="s">
        <v>714</v>
      </c>
      <c r="G100" s="497"/>
      <c r="I100" s="498"/>
      <c r="M100" s="497"/>
    </row>
    <row r="101" spans="3:13" s="496" customFormat="1" ht="12">
      <c r="C101" s="483" t="s">
        <v>715</v>
      </c>
      <c r="G101" s="497"/>
      <c r="I101" s="498"/>
      <c r="M101" s="497"/>
    </row>
    <row r="102" spans="3:13" s="496" customFormat="1" ht="12">
      <c r="C102" s="483" t="s">
        <v>716</v>
      </c>
      <c r="G102" s="497"/>
      <c r="I102" s="498"/>
      <c r="M102" s="497"/>
    </row>
    <row r="103" spans="3:13" s="496" customFormat="1" ht="12">
      <c r="C103" s="483" t="s">
        <v>717</v>
      </c>
      <c r="G103" s="497"/>
      <c r="I103" s="498"/>
      <c r="M103" s="497"/>
    </row>
    <row r="104" spans="3:13" s="496" customFormat="1" ht="12">
      <c r="C104" s="483" t="s">
        <v>194</v>
      </c>
      <c r="G104" s="497"/>
      <c r="I104" s="498"/>
      <c r="M104" s="497"/>
    </row>
    <row r="105" spans="3:13" s="496" customFormat="1" ht="12">
      <c r="C105" s="483" t="s">
        <v>704</v>
      </c>
      <c r="G105" s="497"/>
      <c r="I105" s="498"/>
      <c r="M105" s="497"/>
    </row>
    <row r="106" spans="3:13" s="496" customFormat="1" ht="12">
      <c r="C106" s="483"/>
      <c r="G106" s="497"/>
      <c r="I106" s="498"/>
      <c r="M106" s="497"/>
    </row>
    <row r="107" spans="3:13" s="496" customFormat="1" ht="12">
      <c r="C107" s="483"/>
      <c r="G107" s="497"/>
      <c r="I107" s="498"/>
      <c r="M107" s="497"/>
    </row>
    <row r="108" spans="3:13" s="496" customFormat="1" ht="12">
      <c r="C108" s="483"/>
      <c r="G108" s="497"/>
      <c r="I108" s="498"/>
      <c r="M108" s="497"/>
    </row>
    <row r="109" spans="3:13" s="496" customFormat="1" ht="12">
      <c r="C109" s="483"/>
      <c r="G109" s="497"/>
      <c r="I109" s="498"/>
      <c r="M109" s="497"/>
    </row>
    <row r="110" spans="3:13" s="496" customFormat="1" ht="12">
      <c r="C110" s="483"/>
      <c r="G110" s="497"/>
      <c r="I110" s="498"/>
      <c r="M110" s="497"/>
    </row>
    <row r="111" spans="3:13" s="496" customFormat="1" ht="12">
      <c r="C111" s="483" t="s">
        <v>718</v>
      </c>
      <c r="G111" s="497"/>
      <c r="I111" s="498"/>
      <c r="M111" s="497"/>
    </row>
    <row r="112" spans="3:13" s="496" customFormat="1" ht="12">
      <c r="C112" s="483" t="s">
        <v>776</v>
      </c>
      <c r="G112" s="497"/>
      <c r="I112" s="498"/>
      <c r="M112" s="497"/>
    </row>
    <row r="113" spans="3:13" s="496" customFormat="1" ht="12">
      <c r="C113" s="483" t="s">
        <v>777</v>
      </c>
      <c r="G113" s="497"/>
      <c r="I113" s="498"/>
      <c r="M113" s="497"/>
    </row>
    <row r="114" spans="3:13" s="496" customFormat="1" ht="12">
      <c r="C114" s="483" t="s">
        <v>778</v>
      </c>
      <c r="G114" s="497"/>
      <c r="I114" s="498"/>
      <c r="M114" s="497"/>
    </row>
    <row r="115" spans="3:13" s="496" customFormat="1" ht="12">
      <c r="C115" s="483" t="s">
        <v>779</v>
      </c>
      <c r="G115" s="497"/>
      <c r="I115" s="498"/>
      <c r="M115" s="497"/>
    </row>
    <row r="116" spans="3:13" s="496" customFormat="1" ht="12">
      <c r="C116" s="483" t="s">
        <v>780</v>
      </c>
      <c r="G116" s="497"/>
      <c r="I116" s="498"/>
      <c r="M116" s="497"/>
    </row>
    <row r="117" spans="3:13" s="496" customFormat="1" ht="12">
      <c r="C117" s="483" t="s">
        <v>781</v>
      </c>
      <c r="G117" s="497"/>
      <c r="I117" s="498"/>
      <c r="M117" s="497"/>
    </row>
    <row r="118" spans="3:13" s="496" customFormat="1" ht="12">
      <c r="C118" s="483"/>
      <c r="G118" s="497"/>
      <c r="I118" s="498"/>
      <c r="M118" s="497"/>
    </row>
    <row r="119" spans="3:13" s="496" customFormat="1" ht="12">
      <c r="C119" s="483" t="s">
        <v>782</v>
      </c>
      <c r="G119" s="497"/>
      <c r="I119" s="498"/>
      <c r="M119" s="497"/>
    </row>
    <row r="120" spans="3:13" s="496" customFormat="1" ht="12">
      <c r="C120" s="483" t="s">
        <v>783</v>
      </c>
      <c r="G120" s="497"/>
      <c r="I120" s="498"/>
      <c r="M120" s="497"/>
    </row>
    <row r="121" spans="3:13" s="496" customFormat="1" ht="12">
      <c r="C121" s="483" t="s">
        <v>784</v>
      </c>
      <c r="G121" s="497"/>
      <c r="I121" s="498"/>
      <c r="M121" s="497"/>
    </row>
    <row r="122" spans="3:13" s="496" customFormat="1" ht="12">
      <c r="C122" s="483" t="s">
        <v>785</v>
      </c>
      <c r="G122" s="497"/>
      <c r="I122" s="498"/>
      <c r="M122" s="497"/>
    </row>
    <row r="123" spans="3:13" s="496" customFormat="1" ht="12">
      <c r="C123" s="483" t="s">
        <v>786</v>
      </c>
      <c r="G123" s="497"/>
      <c r="I123" s="498"/>
      <c r="M123" s="497"/>
    </row>
    <row r="124" spans="3:13" s="496" customFormat="1" ht="12">
      <c r="C124" s="483" t="s">
        <v>787</v>
      </c>
      <c r="G124" s="497"/>
      <c r="I124" s="498"/>
      <c r="M124" s="497"/>
    </row>
    <row r="125" spans="3:13" s="496" customFormat="1" ht="12">
      <c r="C125" s="483" t="s">
        <v>788</v>
      </c>
      <c r="G125" s="497"/>
      <c r="I125" s="498"/>
      <c r="M125" s="497"/>
    </row>
    <row r="126" spans="3:13" s="496" customFormat="1" ht="12">
      <c r="C126" s="483" t="s">
        <v>195</v>
      </c>
      <c r="G126" s="497"/>
      <c r="I126" s="498"/>
      <c r="M126" s="497"/>
    </row>
    <row r="127" spans="3:13" s="496" customFormat="1" ht="12">
      <c r="C127" s="483"/>
      <c r="G127" s="497"/>
      <c r="I127" s="498"/>
      <c r="M127" s="497"/>
    </row>
    <row r="128" spans="3:8" ht="12.75">
      <c r="C128" s="483" t="s">
        <v>789</v>
      </c>
      <c r="D128" s="496"/>
      <c r="E128" s="496"/>
      <c r="F128" s="496"/>
      <c r="G128" s="497"/>
      <c r="H128" s="496"/>
    </row>
    <row r="129" spans="3:8" ht="12.75">
      <c r="C129" s="499" t="s">
        <v>790</v>
      </c>
      <c r="D129" s="496"/>
      <c r="E129" s="496"/>
      <c r="F129" s="496"/>
      <c r="G129" s="497"/>
      <c r="H129" s="496"/>
    </row>
    <row r="130" spans="3:8" ht="12.75">
      <c r="C130" s="483" t="s">
        <v>791</v>
      </c>
      <c r="D130" s="496"/>
      <c r="E130" s="496"/>
      <c r="F130" s="496"/>
      <c r="G130" s="497"/>
      <c r="H130" s="496"/>
    </row>
    <row r="131" spans="3:8" ht="12.75">
      <c r="C131" s="483" t="s">
        <v>792</v>
      </c>
      <c r="D131" s="496"/>
      <c r="E131" s="496"/>
      <c r="F131" s="496"/>
      <c r="G131" s="497"/>
      <c r="H131" s="496"/>
    </row>
    <row r="132" spans="3:8" ht="12.75">
      <c r="C132" s="483" t="s">
        <v>793</v>
      </c>
      <c r="D132" s="496"/>
      <c r="E132" s="496"/>
      <c r="F132" s="496"/>
      <c r="G132" s="497"/>
      <c r="H132" s="496"/>
    </row>
    <row r="133" spans="3:8" ht="12.75">
      <c r="C133" s="483"/>
      <c r="D133" s="496"/>
      <c r="E133" s="496"/>
      <c r="F133" s="496"/>
      <c r="G133" s="497"/>
      <c r="H133" s="496"/>
    </row>
    <row r="134" spans="3:8" ht="12.75">
      <c r="C134" s="483" t="s">
        <v>39</v>
      </c>
      <c r="D134" s="496"/>
      <c r="E134" s="496"/>
      <c r="F134" s="496"/>
      <c r="G134" s="497"/>
      <c r="H134" s="496"/>
    </row>
    <row r="135" spans="3:8" ht="12.75">
      <c r="C135" s="499" t="s">
        <v>790</v>
      </c>
      <c r="D135" s="496"/>
      <c r="E135" s="496"/>
      <c r="F135" s="496"/>
      <c r="G135" s="497"/>
      <c r="H135" s="496"/>
    </row>
    <row r="136" spans="3:8" ht="12.75">
      <c r="C136" s="483" t="s">
        <v>791</v>
      </c>
      <c r="D136" s="496"/>
      <c r="E136" s="496"/>
      <c r="F136" s="496"/>
      <c r="G136" s="497"/>
      <c r="H136" s="496"/>
    </row>
    <row r="137" spans="3:8" ht="12.75">
      <c r="C137" s="483" t="s">
        <v>792</v>
      </c>
      <c r="D137" s="496"/>
      <c r="E137" s="496"/>
      <c r="F137" s="496"/>
      <c r="G137" s="497"/>
      <c r="H137" s="496"/>
    </row>
    <row r="138" spans="3:8" ht="12.75">
      <c r="C138" s="483" t="s">
        <v>40</v>
      </c>
      <c r="D138" s="496"/>
      <c r="E138" s="496"/>
      <c r="F138" s="496"/>
      <c r="G138" s="497"/>
      <c r="H138" s="496"/>
    </row>
    <row r="139" spans="3:8" ht="12.75">
      <c r="C139" s="483"/>
      <c r="D139" s="496"/>
      <c r="E139" s="496"/>
      <c r="F139" s="496"/>
      <c r="G139" s="497"/>
      <c r="H139" s="496"/>
    </row>
    <row r="140" spans="3:13" s="496" customFormat="1" ht="12">
      <c r="C140" s="483"/>
      <c r="G140" s="497"/>
      <c r="I140" s="498"/>
      <c r="M140" s="497"/>
    </row>
    <row r="141" spans="3:13" s="496" customFormat="1" ht="12">
      <c r="C141" s="483" t="s">
        <v>41</v>
      </c>
      <c r="G141" s="497"/>
      <c r="I141" s="498"/>
      <c r="M141" s="497"/>
    </row>
    <row r="142" spans="3:13" s="496" customFormat="1" ht="12">
      <c r="C142" s="483" t="s">
        <v>42</v>
      </c>
      <c r="G142" s="497"/>
      <c r="I142" s="498"/>
      <c r="M142" s="497"/>
    </row>
    <row r="143" spans="3:13" s="496" customFormat="1" ht="12">
      <c r="C143" s="483" t="s">
        <v>43</v>
      </c>
      <c r="G143" s="497"/>
      <c r="I143" s="498"/>
      <c r="M143" s="497"/>
    </row>
    <row r="144" spans="3:13" s="496" customFormat="1" ht="12">
      <c r="C144" s="483" t="s">
        <v>44</v>
      </c>
      <c r="G144" s="497"/>
      <c r="I144" s="498"/>
      <c r="M144" s="497"/>
    </row>
    <row r="145" spans="3:13" s="496" customFormat="1" ht="12">
      <c r="C145" s="483" t="s">
        <v>45</v>
      </c>
      <c r="G145" s="497"/>
      <c r="I145" s="498"/>
      <c r="M145" s="497"/>
    </row>
    <row r="146" spans="3:13" s="496" customFormat="1" ht="12">
      <c r="C146" s="483" t="s">
        <v>46</v>
      </c>
      <c r="G146" s="497"/>
      <c r="I146" s="498"/>
      <c r="M146" s="497"/>
    </row>
    <row r="147" spans="3:13" s="496" customFormat="1" ht="12">
      <c r="C147" s="483"/>
      <c r="G147" s="497"/>
      <c r="I147" s="498"/>
      <c r="M147" s="497"/>
    </row>
    <row r="148" spans="3:13" s="496" customFormat="1" ht="12">
      <c r="C148" s="483"/>
      <c r="G148" s="497"/>
      <c r="I148" s="498"/>
      <c r="M148" s="497"/>
    </row>
    <row r="149" spans="3:13" s="496" customFormat="1" ht="12">
      <c r="C149" s="483"/>
      <c r="G149" s="497"/>
      <c r="I149" s="498"/>
      <c r="M149" s="497"/>
    </row>
    <row r="150" spans="3:13" s="496" customFormat="1" ht="12">
      <c r="C150" s="483"/>
      <c r="G150" s="497"/>
      <c r="I150" s="498"/>
      <c r="M150" s="497"/>
    </row>
    <row r="151" spans="3:13" s="496" customFormat="1" ht="12">
      <c r="C151" s="483"/>
      <c r="G151" s="497"/>
      <c r="I151" s="498"/>
      <c r="M151" s="497"/>
    </row>
    <row r="152" spans="3:13" s="496" customFormat="1" ht="12">
      <c r="C152" s="483" t="s">
        <v>47</v>
      </c>
      <c r="G152" s="497"/>
      <c r="I152" s="498"/>
      <c r="M152" s="497"/>
    </row>
    <row r="153" spans="3:13" s="496" customFormat="1" ht="12">
      <c r="C153" s="483" t="s">
        <v>48</v>
      </c>
      <c r="G153" s="497"/>
      <c r="I153" s="498"/>
      <c r="M153" s="497"/>
    </row>
    <row r="154" spans="3:13" s="496" customFormat="1" ht="12">
      <c r="C154" s="483" t="s">
        <v>49</v>
      </c>
      <c r="G154" s="497"/>
      <c r="I154" s="498"/>
      <c r="M154" s="497"/>
    </row>
    <row r="155" spans="3:13" s="496" customFormat="1" ht="12">
      <c r="C155" s="483" t="s">
        <v>50</v>
      </c>
      <c r="G155" s="497"/>
      <c r="I155" s="498"/>
      <c r="M155" s="497"/>
    </row>
    <row r="156" spans="3:13" s="496" customFormat="1" ht="12">
      <c r="C156" s="483" t="s">
        <v>51</v>
      </c>
      <c r="G156" s="497"/>
      <c r="I156" s="498"/>
      <c r="M156" s="497"/>
    </row>
    <row r="157" spans="3:13" s="496" customFormat="1" ht="12">
      <c r="C157" s="483" t="s">
        <v>52</v>
      </c>
      <c r="G157" s="497"/>
      <c r="I157" s="498"/>
      <c r="M157" s="497"/>
    </row>
    <row r="158" spans="3:13" s="496" customFormat="1" ht="12">
      <c r="C158" s="483" t="s">
        <v>53</v>
      </c>
      <c r="G158" s="497"/>
      <c r="I158" s="498"/>
      <c r="M158" s="497"/>
    </row>
    <row r="159" spans="3:13" s="496" customFormat="1" ht="12">
      <c r="C159" s="483" t="s">
        <v>196</v>
      </c>
      <c r="G159" s="497"/>
      <c r="I159" s="498"/>
      <c r="M159" s="497"/>
    </row>
    <row r="160" spans="3:13" s="496" customFormat="1" ht="12">
      <c r="C160" s="483" t="s">
        <v>54</v>
      </c>
      <c r="G160" s="497"/>
      <c r="I160" s="498"/>
      <c r="M160" s="497"/>
    </row>
    <row r="161" spans="3:13" s="496" customFormat="1" ht="12">
      <c r="C161" s="483"/>
      <c r="G161" s="497"/>
      <c r="I161" s="498"/>
      <c r="M161" s="497"/>
    </row>
    <row r="162" spans="3:13" s="496" customFormat="1" ht="12">
      <c r="C162" s="483"/>
      <c r="G162" s="497"/>
      <c r="I162" s="498"/>
      <c r="M162" s="497"/>
    </row>
    <row r="163" spans="3:13" s="496" customFormat="1" ht="12">
      <c r="C163" s="483"/>
      <c r="G163" s="497"/>
      <c r="I163" s="498"/>
      <c r="M163" s="497"/>
    </row>
    <row r="164" spans="3:13" s="496" customFormat="1" ht="12">
      <c r="C164" s="483"/>
      <c r="G164" s="497"/>
      <c r="I164" s="498"/>
      <c r="M164" s="497"/>
    </row>
    <row r="165" spans="3:13" s="496" customFormat="1" ht="12">
      <c r="C165" s="483"/>
      <c r="G165" s="497"/>
      <c r="I165" s="498"/>
      <c r="M165" s="497"/>
    </row>
  </sheetData>
  <printOptions horizontalCentered="1"/>
  <pageMargins left="0" right="0" top="0.984251968503937" bottom="0.7874015748031497" header="0.5118110236220472" footer="0.5118110236220472"/>
  <pageSetup fitToHeight="100" horizontalDpi="600" verticalDpi="600" orientation="landscape" paperSize="9" scale="95" r:id="rId1"/>
  <headerFooter alignWithMargins="0">
    <oddHeader>&amp;CStrona &amp;P z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1">
      <selection activeCell="A83" sqref="A83:IV83"/>
    </sheetView>
  </sheetViews>
  <sheetFormatPr defaultColWidth="9.00390625" defaultRowHeight="12.75"/>
  <cols>
    <col min="1" max="1" width="1.875" style="530" customWidth="1"/>
    <col min="2" max="2" width="3.875" style="530" customWidth="1"/>
    <col min="3" max="3" width="69.125" style="530" customWidth="1"/>
    <col min="4" max="4" width="8.375" style="530" customWidth="1"/>
    <col min="5" max="5" width="4.125" style="571" customWidth="1"/>
    <col min="6" max="6" width="7.625" style="572" customWidth="1"/>
    <col min="7" max="7" width="7.625" style="530" customWidth="1"/>
    <col min="8" max="8" width="10.75390625" style="573" customWidth="1"/>
    <col min="9" max="9" width="5.00390625" style="573" customWidth="1"/>
    <col min="10" max="10" width="8.75390625" style="530" customWidth="1"/>
    <col min="11" max="11" width="11.875" style="573" customWidth="1"/>
    <col min="12" max="12" width="8.375" style="574" customWidth="1"/>
    <col min="13" max="13" width="7.75390625" style="530" customWidth="1"/>
    <col min="14" max="16384" width="9.125" style="530" customWidth="1"/>
  </cols>
  <sheetData>
    <row r="1" spans="2:12" s="1" customFormat="1" ht="19.5">
      <c r="B1" s="2"/>
      <c r="C1" s="94" t="s">
        <v>794</v>
      </c>
      <c r="E1" s="95"/>
      <c r="F1" s="95"/>
      <c r="G1" s="2"/>
      <c r="H1" s="2"/>
      <c r="I1" s="2"/>
      <c r="J1" s="2"/>
      <c r="K1" s="2"/>
      <c r="L1" s="2"/>
    </row>
    <row r="2" spans="2:12" s="500" customFormat="1" ht="19.5">
      <c r="B2" s="501"/>
      <c r="C2" s="502" t="s">
        <v>795</v>
      </c>
      <c r="D2" s="503"/>
      <c r="E2" s="504"/>
      <c r="F2" s="505"/>
      <c r="G2" s="506"/>
      <c r="H2" s="507"/>
      <c r="I2" s="508"/>
      <c r="J2" s="501"/>
      <c r="K2" s="509"/>
      <c r="L2" s="510"/>
    </row>
    <row r="3" spans="2:12" s="500" customFormat="1" ht="15.75">
      <c r="B3" s="501"/>
      <c r="C3" s="511" t="s">
        <v>57</v>
      </c>
      <c r="D3" s="512"/>
      <c r="E3" s="513"/>
      <c r="F3" s="514"/>
      <c r="G3" s="515"/>
      <c r="H3" s="507"/>
      <c r="I3" s="508"/>
      <c r="J3" s="501"/>
      <c r="K3" s="509"/>
      <c r="L3" s="510"/>
    </row>
    <row r="4" spans="2:13" s="516" customFormat="1" ht="36.75" customHeight="1">
      <c r="B4" s="517" t="s">
        <v>571</v>
      </c>
      <c r="C4" s="518" t="s">
        <v>59</v>
      </c>
      <c r="D4" s="519" t="s">
        <v>594</v>
      </c>
      <c r="E4" s="518" t="s">
        <v>61</v>
      </c>
      <c r="F4" s="520" t="s">
        <v>62</v>
      </c>
      <c r="G4" s="521" t="s">
        <v>63</v>
      </c>
      <c r="H4" s="522" t="s">
        <v>64</v>
      </c>
      <c r="I4" s="523" t="s">
        <v>572</v>
      </c>
      <c r="J4" s="518" t="s">
        <v>66</v>
      </c>
      <c r="K4" s="519" t="s">
        <v>796</v>
      </c>
      <c r="L4" s="523" t="s">
        <v>68</v>
      </c>
      <c r="M4" s="524" t="s">
        <v>620</v>
      </c>
    </row>
    <row r="5" spans="2:13" s="525" customFormat="1" ht="11.25">
      <c r="B5" s="526" t="s">
        <v>573</v>
      </c>
      <c r="C5" s="518" t="s">
        <v>69</v>
      </c>
      <c r="D5" s="518" t="s">
        <v>70</v>
      </c>
      <c r="E5" s="518" t="s">
        <v>71</v>
      </c>
      <c r="F5" s="527"/>
      <c r="G5" s="521" t="s">
        <v>73</v>
      </c>
      <c r="H5" s="528" t="s">
        <v>74</v>
      </c>
      <c r="I5" s="521" t="s">
        <v>75</v>
      </c>
      <c r="J5" s="518" t="s">
        <v>76</v>
      </c>
      <c r="K5" s="518" t="s">
        <v>77</v>
      </c>
      <c r="L5" s="521" t="s">
        <v>78</v>
      </c>
      <c r="M5" s="529">
        <v>12</v>
      </c>
    </row>
    <row r="6" spans="2:13" ht="15.75" customHeight="1">
      <c r="B6" s="531">
        <v>1</v>
      </c>
      <c r="C6" s="532" t="s">
        <v>797</v>
      </c>
      <c r="D6" s="532"/>
      <c r="E6" s="533" t="s">
        <v>80</v>
      </c>
      <c r="F6" s="534">
        <v>3</v>
      </c>
      <c r="G6" s="535">
        <v>0</v>
      </c>
      <c r="H6" s="536">
        <f>F6*G6</f>
        <v>0</v>
      </c>
      <c r="I6" s="537">
        <v>0</v>
      </c>
      <c r="J6" s="538">
        <f aca="true" t="shared" si="0" ref="J6:J47">ROUND(G6*(1+(I6/100)),2)</f>
        <v>0</v>
      </c>
      <c r="K6" s="539">
        <f aca="true" t="shared" si="1" ref="K6:K69">ROUND(H6*(1+(I6/100)),2)</f>
        <v>0</v>
      </c>
      <c r="L6" s="540"/>
      <c r="M6" s="541"/>
    </row>
    <row r="7" spans="2:13" ht="15.75" customHeight="1">
      <c r="B7" s="531">
        <v>2</v>
      </c>
      <c r="C7" s="532" t="s">
        <v>798</v>
      </c>
      <c r="D7" s="532"/>
      <c r="E7" s="533" t="s">
        <v>80</v>
      </c>
      <c r="F7" s="534">
        <v>3</v>
      </c>
      <c r="G7" s="535">
        <v>0</v>
      </c>
      <c r="H7" s="536">
        <f>F7*G7</f>
        <v>0</v>
      </c>
      <c r="I7" s="537">
        <v>0</v>
      </c>
      <c r="J7" s="538">
        <f t="shared" si="0"/>
        <v>0</v>
      </c>
      <c r="K7" s="539">
        <f t="shared" si="1"/>
        <v>0</v>
      </c>
      <c r="L7" s="540"/>
      <c r="M7" s="541"/>
    </row>
    <row r="8" spans="2:13" ht="15.75" customHeight="1">
      <c r="B8" s="531">
        <v>3</v>
      </c>
      <c r="C8" s="542" t="s">
        <v>799</v>
      </c>
      <c r="D8" s="542"/>
      <c r="E8" s="543" t="s">
        <v>80</v>
      </c>
      <c r="F8" s="534">
        <v>3</v>
      </c>
      <c r="G8" s="535">
        <v>0</v>
      </c>
      <c r="H8" s="536">
        <f>F8*G8</f>
        <v>0</v>
      </c>
      <c r="I8" s="537">
        <v>0</v>
      </c>
      <c r="J8" s="538">
        <f t="shared" si="0"/>
        <v>0</v>
      </c>
      <c r="K8" s="539">
        <f t="shared" si="1"/>
        <v>0</v>
      </c>
      <c r="L8" s="540"/>
      <c r="M8" s="541"/>
    </row>
    <row r="9" spans="2:13" ht="15.75" customHeight="1">
      <c r="B9" s="531"/>
      <c r="C9" s="542"/>
      <c r="D9" s="542"/>
      <c r="E9" s="543"/>
      <c r="F9" s="534"/>
      <c r="G9" s="535"/>
      <c r="H9" s="536"/>
      <c r="I9" s="537"/>
      <c r="J9" s="538"/>
      <c r="K9" s="539"/>
      <c r="L9" s="540"/>
      <c r="M9" s="541"/>
    </row>
    <row r="10" spans="2:13" ht="30" customHeight="1">
      <c r="B10" s="531">
        <v>4</v>
      </c>
      <c r="C10" s="532" t="s">
        <v>800</v>
      </c>
      <c r="D10" s="532"/>
      <c r="E10" s="533" t="s">
        <v>80</v>
      </c>
      <c r="F10" s="534">
        <v>3</v>
      </c>
      <c r="G10" s="535">
        <v>0</v>
      </c>
      <c r="H10" s="536">
        <f>F10*G10</f>
        <v>0</v>
      </c>
      <c r="I10" s="537">
        <v>0</v>
      </c>
      <c r="J10" s="538">
        <f t="shared" si="0"/>
        <v>0</v>
      </c>
      <c r="K10" s="539">
        <f t="shared" si="1"/>
        <v>0</v>
      </c>
      <c r="L10" s="540"/>
      <c r="M10" s="541"/>
    </row>
    <row r="11" spans="2:13" ht="15.75" customHeight="1">
      <c r="B11" s="531"/>
      <c r="C11" s="532"/>
      <c r="D11" s="532"/>
      <c r="E11" s="533"/>
      <c r="F11" s="534"/>
      <c r="G11" s="535"/>
      <c r="H11" s="536"/>
      <c r="I11" s="537"/>
      <c r="J11" s="538"/>
      <c r="K11" s="539"/>
      <c r="L11" s="540"/>
      <c r="M11" s="541"/>
    </row>
    <row r="12" spans="2:13" ht="15.75" customHeight="1">
      <c r="B12" s="531">
        <v>5</v>
      </c>
      <c r="C12" s="532" t="s">
        <v>801</v>
      </c>
      <c r="D12" s="532"/>
      <c r="E12" s="533" t="s">
        <v>80</v>
      </c>
      <c r="F12" s="534">
        <v>3</v>
      </c>
      <c r="G12" s="535">
        <v>0</v>
      </c>
      <c r="H12" s="536">
        <f>F12*G12</f>
        <v>0</v>
      </c>
      <c r="I12" s="537">
        <v>0</v>
      </c>
      <c r="J12" s="538">
        <f t="shared" si="0"/>
        <v>0</v>
      </c>
      <c r="K12" s="539">
        <f t="shared" si="1"/>
        <v>0</v>
      </c>
      <c r="L12" s="540"/>
      <c r="M12" s="541"/>
    </row>
    <row r="13" spans="2:13" ht="15.75" customHeight="1">
      <c r="B13" s="531">
        <v>6</v>
      </c>
      <c r="C13" s="532" t="s">
        <v>802</v>
      </c>
      <c r="D13" s="532"/>
      <c r="E13" s="533" t="s">
        <v>80</v>
      </c>
      <c r="F13" s="534">
        <v>3</v>
      </c>
      <c r="G13" s="535">
        <v>0</v>
      </c>
      <c r="H13" s="536">
        <f>F13*G13</f>
        <v>0</v>
      </c>
      <c r="I13" s="537">
        <v>0</v>
      </c>
      <c r="J13" s="538">
        <f t="shared" si="0"/>
        <v>0</v>
      </c>
      <c r="K13" s="539">
        <f t="shared" si="1"/>
        <v>0</v>
      </c>
      <c r="L13" s="540"/>
      <c r="M13" s="541"/>
    </row>
    <row r="14" spans="2:13" ht="15.75" customHeight="1">
      <c r="B14" s="531">
        <v>7</v>
      </c>
      <c r="C14" s="532" t="s">
        <v>803</v>
      </c>
      <c r="D14" s="532"/>
      <c r="E14" s="533" t="s">
        <v>80</v>
      </c>
      <c r="F14" s="534">
        <v>3</v>
      </c>
      <c r="G14" s="535">
        <v>0</v>
      </c>
      <c r="H14" s="536">
        <f>F14*G14</f>
        <v>0</v>
      </c>
      <c r="I14" s="537">
        <v>0</v>
      </c>
      <c r="J14" s="538">
        <f t="shared" si="0"/>
        <v>0</v>
      </c>
      <c r="K14" s="539">
        <f t="shared" si="1"/>
        <v>0</v>
      </c>
      <c r="L14" s="540"/>
      <c r="M14" s="541"/>
    </row>
    <row r="15" spans="2:13" ht="15.75" customHeight="1">
      <c r="B15" s="531">
        <v>8</v>
      </c>
      <c r="C15" s="532" t="s">
        <v>804</v>
      </c>
      <c r="D15" s="532"/>
      <c r="E15" s="533" t="s">
        <v>80</v>
      </c>
      <c r="F15" s="534">
        <v>3</v>
      </c>
      <c r="G15" s="535">
        <v>0</v>
      </c>
      <c r="H15" s="536">
        <f>F15*G15</f>
        <v>0</v>
      </c>
      <c r="I15" s="537">
        <v>0</v>
      </c>
      <c r="J15" s="538">
        <f t="shared" si="0"/>
        <v>0</v>
      </c>
      <c r="K15" s="539">
        <f t="shared" si="1"/>
        <v>0</v>
      </c>
      <c r="L15" s="540"/>
      <c r="M15" s="541"/>
    </row>
    <row r="16" spans="2:13" ht="15.75" customHeight="1">
      <c r="B16" s="531"/>
      <c r="C16" s="532"/>
      <c r="D16" s="532"/>
      <c r="E16" s="533"/>
      <c r="F16" s="534"/>
      <c r="G16" s="535"/>
      <c r="H16" s="536"/>
      <c r="I16" s="537"/>
      <c r="J16" s="538"/>
      <c r="K16" s="539"/>
      <c r="L16" s="540"/>
      <c r="M16" s="541"/>
    </row>
    <row r="17" spans="2:13" ht="30" customHeight="1">
      <c r="B17" s="531">
        <v>9</v>
      </c>
      <c r="C17" s="532" t="s">
        <v>805</v>
      </c>
      <c r="D17" s="532"/>
      <c r="E17" s="533" t="s">
        <v>80</v>
      </c>
      <c r="F17" s="534">
        <v>3</v>
      </c>
      <c r="G17" s="535">
        <v>0</v>
      </c>
      <c r="H17" s="536">
        <f>F17*G17</f>
        <v>0</v>
      </c>
      <c r="I17" s="537">
        <v>0</v>
      </c>
      <c r="J17" s="538">
        <f t="shared" si="0"/>
        <v>0</v>
      </c>
      <c r="K17" s="539">
        <f t="shared" si="1"/>
        <v>0</v>
      </c>
      <c r="L17" s="540"/>
      <c r="M17" s="541"/>
    </row>
    <row r="18" spans="2:13" ht="15.75" customHeight="1">
      <c r="B18" s="531"/>
      <c r="C18" s="544"/>
      <c r="D18" s="544"/>
      <c r="E18" s="533"/>
      <c r="F18" s="534"/>
      <c r="G18" s="535"/>
      <c r="H18" s="536"/>
      <c r="I18" s="537"/>
      <c r="J18" s="538"/>
      <c r="K18" s="539"/>
      <c r="L18" s="540"/>
      <c r="M18" s="541"/>
    </row>
    <row r="19" spans="2:13" ht="15.75" customHeight="1">
      <c r="B19" s="531">
        <v>10</v>
      </c>
      <c r="C19" s="542" t="s">
        <v>806</v>
      </c>
      <c r="D19" s="542"/>
      <c r="E19" s="543" t="s">
        <v>807</v>
      </c>
      <c r="F19" s="534">
        <v>100</v>
      </c>
      <c r="G19" s="535">
        <v>0</v>
      </c>
      <c r="H19" s="536">
        <f>F19*G19</f>
        <v>0</v>
      </c>
      <c r="I19" s="537">
        <v>0</v>
      </c>
      <c r="J19" s="538">
        <f t="shared" si="0"/>
        <v>0</v>
      </c>
      <c r="K19" s="539">
        <f t="shared" si="1"/>
        <v>0</v>
      </c>
      <c r="L19" s="540"/>
      <c r="M19" s="541"/>
    </row>
    <row r="20" spans="2:13" ht="15.75" customHeight="1">
      <c r="B20" s="531">
        <v>11</v>
      </c>
      <c r="C20" s="532" t="s">
        <v>808</v>
      </c>
      <c r="D20" s="532"/>
      <c r="E20" s="533" t="s">
        <v>80</v>
      </c>
      <c r="F20" s="534">
        <v>100</v>
      </c>
      <c r="G20" s="535">
        <v>0</v>
      </c>
      <c r="H20" s="536">
        <f>F20*G20</f>
        <v>0</v>
      </c>
      <c r="I20" s="537">
        <v>0</v>
      </c>
      <c r="J20" s="538">
        <f t="shared" si="0"/>
        <v>0</v>
      </c>
      <c r="K20" s="539">
        <f t="shared" si="1"/>
        <v>0</v>
      </c>
      <c r="L20" s="540"/>
      <c r="M20" s="541"/>
    </row>
    <row r="21" spans="2:13" ht="15.75" customHeight="1">
      <c r="B21" s="531"/>
      <c r="C21" s="532"/>
      <c r="D21" s="532"/>
      <c r="E21" s="533"/>
      <c r="F21" s="534"/>
      <c r="G21" s="535"/>
      <c r="H21" s="536"/>
      <c r="I21" s="537"/>
      <c r="J21" s="538"/>
      <c r="K21" s="539"/>
      <c r="L21" s="540"/>
      <c r="M21" s="541"/>
    </row>
    <row r="22" spans="2:13" ht="15.75" customHeight="1">
      <c r="B22" s="531"/>
      <c r="C22" s="532"/>
      <c r="D22" s="532"/>
      <c r="E22" s="533"/>
      <c r="F22" s="534"/>
      <c r="G22" s="535"/>
      <c r="H22" s="536"/>
      <c r="I22" s="537"/>
      <c r="J22" s="538"/>
      <c r="K22" s="539"/>
      <c r="L22" s="540"/>
      <c r="M22" s="541"/>
    </row>
    <row r="23" spans="2:13" ht="15.75" customHeight="1">
      <c r="B23" s="531">
        <v>12</v>
      </c>
      <c r="C23" s="542" t="s">
        <v>809</v>
      </c>
      <c r="D23" s="542"/>
      <c r="E23" s="543" t="s">
        <v>80</v>
      </c>
      <c r="F23" s="534">
        <v>3</v>
      </c>
      <c r="G23" s="535">
        <v>0</v>
      </c>
      <c r="H23" s="536">
        <f>F23*G23</f>
        <v>0</v>
      </c>
      <c r="I23" s="537">
        <v>0</v>
      </c>
      <c r="J23" s="538">
        <f t="shared" si="0"/>
        <v>0</v>
      </c>
      <c r="K23" s="539">
        <f t="shared" si="1"/>
        <v>0</v>
      </c>
      <c r="L23" s="540"/>
      <c r="M23" s="541"/>
    </row>
    <row r="24" spans="2:13" ht="15.75" customHeight="1">
      <c r="B24" s="531">
        <v>13</v>
      </c>
      <c r="C24" s="532" t="s">
        <v>810</v>
      </c>
      <c r="D24" s="532"/>
      <c r="E24" s="533" t="s">
        <v>80</v>
      </c>
      <c r="F24" s="534">
        <v>3</v>
      </c>
      <c r="G24" s="535">
        <v>0</v>
      </c>
      <c r="H24" s="536">
        <f>F24*G24</f>
        <v>0</v>
      </c>
      <c r="I24" s="537">
        <v>0</v>
      </c>
      <c r="J24" s="538">
        <f t="shared" si="0"/>
        <v>0</v>
      </c>
      <c r="K24" s="539">
        <f t="shared" si="1"/>
        <v>0</v>
      </c>
      <c r="L24" s="540"/>
      <c r="M24" s="541"/>
    </row>
    <row r="25" spans="2:13" ht="15.75" customHeight="1">
      <c r="B25" s="531">
        <v>14</v>
      </c>
      <c r="C25" s="532" t="s">
        <v>811</v>
      </c>
      <c r="D25" s="532"/>
      <c r="E25" s="533" t="s">
        <v>80</v>
      </c>
      <c r="F25" s="534">
        <v>100</v>
      </c>
      <c r="G25" s="535">
        <v>0</v>
      </c>
      <c r="H25" s="536">
        <f>F25*G25</f>
        <v>0</v>
      </c>
      <c r="I25" s="537">
        <v>0</v>
      </c>
      <c r="J25" s="538">
        <f t="shared" si="0"/>
        <v>0</v>
      </c>
      <c r="K25" s="539">
        <f t="shared" si="1"/>
        <v>0</v>
      </c>
      <c r="L25" s="540"/>
      <c r="M25" s="541"/>
    </row>
    <row r="26" spans="2:13" ht="15.75" customHeight="1">
      <c r="B26" s="531">
        <v>15</v>
      </c>
      <c r="C26" s="532" t="s">
        <v>812</v>
      </c>
      <c r="D26" s="532"/>
      <c r="E26" s="533" t="s">
        <v>80</v>
      </c>
      <c r="F26" s="534">
        <v>3</v>
      </c>
      <c r="G26" s="535">
        <v>0</v>
      </c>
      <c r="H26" s="536">
        <f>F26*G26</f>
        <v>0</v>
      </c>
      <c r="I26" s="537">
        <v>0</v>
      </c>
      <c r="J26" s="538">
        <f t="shared" si="0"/>
        <v>0</v>
      </c>
      <c r="K26" s="539">
        <f t="shared" si="1"/>
        <v>0</v>
      </c>
      <c r="L26" s="540"/>
      <c r="M26" s="541"/>
    </row>
    <row r="27" spans="2:13" ht="15.75" customHeight="1">
      <c r="B27" s="531">
        <v>16</v>
      </c>
      <c r="C27" s="532" t="s">
        <v>813</v>
      </c>
      <c r="D27" s="532"/>
      <c r="E27" s="533" t="s">
        <v>80</v>
      </c>
      <c r="F27" s="534">
        <v>100</v>
      </c>
      <c r="G27" s="535">
        <v>0</v>
      </c>
      <c r="H27" s="536">
        <f>F27*G27</f>
        <v>0</v>
      </c>
      <c r="I27" s="537">
        <v>0</v>
      </c>
      <c r="J27" s="538">
        <f t="shared" si="0"/>
        <v>0</v>
      </c>
      <c r="K27" s="539">
        <f t="shared" si="1"/>
        <v>0</v>
      </c>
      <c r="L27" s="540"/>
      <c r="M27" s="541"/>
    </row>
    <row r="28" spans="2:13" ht="15.75" customHeight="1">
      <c r="B28" s="531"/>
      <c r="C28" s="532"/>
      <c r="D28" s="532"/>
      <c r="E28" s="533"/>
      <c r="F28" s="534"/>
      <c r="G28" s="535"/>
      <c r="H28" s="536"/>
      <c r="I28" s="537"/>
      <c r="J28" s="538"/>
      <c r="K28" s="539"/>
      <c r="L28" s="540"/>
      <c r="M28" s="541"/>
    </row>
    <row r="29" spans="2:13" ht="15.75" customHeight="1">
      <c r="B29" s="531">
        <v>17</v>
      </c>
      <c r="C29" s="532" t="s">
        <v>814</v>
      </c>
      <c r="D29" s="532"/>
      <c r="E29" s="533" t="s">
        <v>80</v>
      </c>
      <c r="F29" s="534">
        <v>200</v>
      </c>
      <c r="G29" s="535">
        <v>0</v>
      </c>
      <c r="H29" s="536">
        <f aca="true" t="shared" si="2" ref="H29:H34">F29*G29</f>
        <v>0</v>
      </c>
      <c r="I29" s="537">
        <v>0</v>
      </c>
      <c r="J29" s="538">
        <f t="shared" si="0"/>
        <v>0</v>
      </c>
      <c r="K29" s="539">
        <f t="shared" si="1"/>
        <v>0</v>
      </c>
      <c r="L29" s="540"/>
      <c r="M29" s="541"/>
    </row>
    <row r="30" spans="2:13" ht="15.75" customHeight="1">
      <c r="B30" s="531">
        <v>18</v>
      </c>
      <c r="C30" s="532" t="s">
        <v>815</v>
      </c>
      <c r="D30" s="532"/>
      <c r="E30" s="533" t="s">
        <v>80</v>
      </c>
      <c r="F30" s="534">
        <v>200</v>
      </c>
      <c r="G30" s="535">
        <v>0</v>
      </c>
      <c r="H30" s="536">
        <f t="shared" si="2"/>
        <v>0</v>
      </c>
      <c r="I30" s="537">
        <v>0</v>
      </c>
      <c r="J30" s="538">
        <f t="shared" si="0"/>
        <v>0</v>
      </c>
      <c r="K30" s="539">
        <f t="shared" si="1"/>
        <v>0</v>
      </c>
      <c r="L30" s="540"/>
      <c r="M30" s="541"/>
    </row>
    <row r="31" spans="2:13" ht="54.75" customHeight="1">
      <c r="B31" s="531">
        <v>19</v>
      </c>
      <c r="C31" s="542" t="s">
        <v>816</v>
      </c>
      <c r="D31" s="542"/>
      <c r="E31" s="543" t="s">
        <v>80</v>
      </c>
      <c r="F31" s="534">
        <v>400</v>
      </c>
      <c r="G31" s="535">
        <v>0</v>
      </c>
      <c r="H31" s="536">
        <f t="shared" si="2"/>
        <v>0</v>
      </c>
      <c r="I31" s="537">
        <v>0</v>
      </c>
      <c r="J31" s="538">
        <f t="shared" si="0"/>
        <v>0</v>
      </c>
      <c r="K31" s="539">
        <f t="shared" si="1"/>
        <v>0</v>
      </c>
      <c r="L31" s="540"/>
      <c r="M31" s="541"/>
    </row>
    <row r="32" spans="2:13" ht="54.75" customHeight="1">
      <c r="B32" s="531">
        <v>20</v>
      </c>
      <c r="C32" s="542" t="s">
        <v>817</v>
      </c>
      <c r="D32" s="542"/>
      <c r="E32" s="543" t="s">
        <v>80</v>
      </c>
      <c r="F32" s="534">
        <v>400</v>
      </c>
      <c r="G32" s="535">
        <v>0</v>
      </c>
      <c r="H32" s="536">
        <f t="shared" si="2"/>
        <v>0</v>
      </c>
      <c r="I32" s="537">
        <v>0</v>
      </c>
      <c r="J32" s="538">
        <f t="shared" si="0"/>
        <v>0</v>
      </c>
      <c r="K32" s="539">
        <f t="shared" si="1"/>
        <v>0</v>
      </c>
      <c r="L32" s="540"/>
      <c r="M32" s="541"/>
    </row>
    <row r="33" spans="2:13" ht="15.75" customHeight="1">
      <c r="B33" s="531">
        <v>21</v>
      </c>
      <c r="C33" s="532" t="s">
        <v>818</v>
      </c>
      <c r="D33" s="532"/>
      <c r="E33" s="533" t="s">
        <v>80</v>
      </c>
      <c r="F33" s="534">
        <v>800</v>
      </c>
      <c r="G33" s="535">
        <v>0</v>
      </c>
      <c r="H33" s="536">
        <f t="shared" si="2"/>
        <v>0</v>
      </c>
      <c r="I33" s="537">
        <v>0</v>
      </c>
      <c r="J33" s="538">
        <f t="shared" si="0"/>
        <v>0</v>
      </c>
      <c r="K33" s="539">
        <f t="shared" si="1"/>
        <v>0</v>
      </c>
      <c r="L33" s="540"/>
      <c r="M33" s="541"/>
    </row>
    <row r="34" spans="2:13" ht="15.75" customHeight="1">
      <c r="B34" s="531">
        <v>22</v>
      </c>
      <c r="C34" s="532" t="s">
        <v>819</v>
      </c>
      <c r="D34" s="532"/>
      <c r="E34" s="533" t="s">
        <v>80</v>
      </c>
      <c r="F34" s="534">
        <v>400</v>
      </c>
      <c r="G34" s="535">
        <v>0</v>
      </c>
      <c r="H34" s="536">
        <f t="shared" si="2"/>
        <v>0</v>
      </c>
      <c r="I34" s="537">
        <v>0</v>
      </c>
      <c r="J34" s="538">
        <f t="shared" si="0"/>
        <v>0</v>
      </c>
      <c r="K34" s="539">
        <f t="shared" si="1"/>
        <v>0</v>
      </c>
      <c r="L34" s="540"/>
      <c r="M34" s="541"/>
    </row>
    <row r="35" spans="2:13" ht="15.75" customHeight="1">
      <c r="B35" s="531"/>
      <c r="C35" s="532"/>
      <c r="D35" s="532"/>
      <c r="E35" s="533"/>
      <c r="F35" s="534"/>
      <c r="G35" s="535"/>
      <c r="H35" s="536"/>
      <c r="I35" s="537"/>
      <c r="J35" s="538"/>
      <c r="K35" s="539"/>
      <c r="L35" s="540"/>
      <c r="M35" s="541"/>
    </row>
    <row r="36" spans="2:13" ht="15.75" customHeight="1">
      <c r="B36" s="531">
        <v>23</v>
      </c>
      <c r="C36" s="532" t="s">
        <v>820</v>
      </c>
      <c r="D36" s="532"/>
      <c r="E36" s="533" t="s">
        <v>80</v>
      </c>
      <c r="F36" s="545">
        <v>500</v>
      </c>
      <c r="G36" s="535">
        <v>0</v>
      </c>
      <c r="H36" s="536">
        <f>F36*G36</f>
        <v>0</v>
      </c>
      <c r="I36" s="537">
        <v>0</v>
      </c>
      <c r="J36" s="538">
        <f t="shared" si="0"/>
        <v>0</v>
      </c>
      <c r="K36" s="539">
        <f t="shared" si="1"/>
        <v>0</v>
      </c>
      <c r="L36" s="540"/>
      <c r="M36" s="541"/>
    </row>
    <row r="37" spans="2:13" ht="15.75" customHeight="1">
      <c r="B37" s="531"/>
      <c r="C37" s="532"/>
      <c r="D37" s="532"/>
      <c r="E37" s="533"/>
      <c r="F37" s="534"/>
      <c r="G37" s="535"/>
      <c r="H37" s="536"/>
      <c r="I37" s="537"/>
      <c r="J37" s="538"/>
      <c r="K37" s="539"/>
      <c r="L37" s="540"/>
      <c r="M37" s="541"/>
    </row>
    <row r="38" spans="2:13" ht="15.75" customHeight="1">
      <c r="B38" s="531">
        <v>24</v>
      </c>
      <c r="C38" s="542" t="s">
        <v>821</v>
      </c>
      <c r="D38" s="542"/>
      <c r="E38" s="543" t="s">
        <v>80</v>
      </c>
      <c r="F38" s="534">
        <v>100</v>
      </c>
      <c r="G38" s="535">
        <v>0</v>
      </c>
      <c r="H38" s="536">
        <f>F38*G38</f>
        <v>0</v>
      </c>
      <c r="I38" s="537">
        <v>0</v>
      </c>
      <c r="J38" s="538">
        <f t="shared" si="0"/>
        <v>0</v>
      </c>
      <c r="K38" s="539">
        <f t="shared" si="1"/>
        <v>0</v>
      </c>
      <c r="L38" s="540"/>
      <c r="M38" s="541"/>
    </row>
    <row r="39" spans="2:13" ht="15.75" customHeight="1">
      <c r="B39" s="531"/>
      <c r="C39" s="542"/>
      <c r="D39" s="542"/>
      <c r="E39" s="543"/>
      <c r="F39" s="534"/>
      <c r="G39" s="535"/>
      <c r="H39" s="536"/>
      <c r="I39" s="537"/>
      <c r="J39" s="538"/>
      <c r="K39" s="539"/>
      <c r="L39" s="540"/>
      <c r="M39" s="541"/>
    </row>
    <row r="40" spans="2:13" ht="15.75" customHeight="1">
      <c r="B40" s="531">
        <v>25</v>
      </c>
      <c r="C40" s="542" t="s">
        <v>0</v>
      </c>
      <c r="D40" s="542"/>
      <c r="E40" s="543" t="s">
        <v>80</v>
      </c>
      <c r="F40" s="534">
        <v>1</v>
      </c>
      <c r="G40" s="535">
        <v>0</v>
      </c>
      <c r="H40" s="536">
        <f>F40*G40</f>
        <v>0</v>
      </c>
      <c r="I40" s="537">
        <v>0</v>
      </c>
      <c r="J40" s="538">
        <f t="shared" si="0"/>
        <v>0</v>
      </c>
      <c r="K40" s="539">
        <f t="shared" si="1"/>
        <v>0</v>
      </c>
      <c r="L40" s="540"/>
      <c r="M40" s="541"/>
    </row>
    <row r="41" spans="2:13" ht="15.75" customHeight="1">
      <c r="B41" s="531">
        <v>26</v>
      </c>
      <c r="C41" s="542" t="s">
        <v>1</v>
      </c>
      <c r="D41" s="542"/>
      <c r="E41" s="543" t="s">
        <v>80</v>
      </c>
      <c r="F41" s="534">
        <v>1</v>
      </c>
      <c r="G41" s="535">
        <v>0</v>
      </c>
      <c r="H41" s="536">
        <f>F41*G41</f>
        <v>0</v>
      </c>
      <c r="I41" s="537">
        <v>0</v>
      </c>
      <c r="J41" s="538">
        <f t="shared" si="0"/>
        <v>0</v>
      </c>
      <c r="K41" s="539">
        <f t="shared" si="1"/>
        <v>0</v>
      </c>
      <c r="L41" s="540"/>
      <c r="M41" s="541"/>
    </row>
    <row r="42" spans="2:13" ht="15.75" customHeight="1">
      <c r="B42" s="531"/>
      <c r="C42" s="542"/>
      <c r="D42" s="542"/>
      <c r="E42" s="543"/>
      <c r="F42" s="534"/>
      <c r="G42" s="535"/>
      <c r="H42" s="536"/>
      <c r="I42" s="537"/>
      <c r="J42" s="538"/>
      <c r="K42" s="539"/>
      <c r="L42" s="540"/>
      <c r="M42" s="541"/>
    </row>
    <row r="43" spans="2:13" ht="15.75" customHeight="1">
      <c r="B43" s="531">
        <v>27</v>
      </c>
      <c r="C43" s="542" t="s">
        <v>2</v>
      </c>
      <c r="D43" s="542"/>
      <c r="E43" s="543" t="s">
        <v>3</v>
      </c>
      <c r="F43" s="534">
        <v>1</v>
      </c>
      <c r="G43" s="535">
        <v>0</v>
      </c>
      <c r="H43" s="536">
        <f>F43*G43</f>
        <v>0</v>
      </c>
      <c r="I43" s="537">
        <v>0</v>
      </c>
      <c r="J43" s="538">
        <f t="shared" si="0"/>
        <v>0</v>
      </c>
      <c r="K43" s="539">
        <f t="shared" si="1"/>
        <v>0</v>
      </c>
      <c r="L43" s="540"/>
      <c r="M43" s="541"/>
    </row>
    <row r="44" spans="2:13" ht="15.75" customHeight="1">
      <c r="B44" s="531"/>
      <c r="C44" s="542"/>
      <c r="D44" s="542"/>
      <c r="E44" s="543"/>
      <c r="F44" s="534"/>
      <c r="G44" s="535"/>
      <c r="H44" s="536"/>
      <c r="I44" s="537"/>
      <c r="J44" s="538"/>
      <c r="K44" s="539"/>
      <c r="L44" s="540"/>
      <c r="M44" s="541"/>
    </row>
    <row r="45" spans="2:13" ht="15.75" customHeight="1">
      <c r="B45" s="531">
        <v>28</v>
      </c>
      <c r="C45" s="532" t="s">
        <v>4</v>
      </c>
      <c r="D45" s="532"/>
      <c r="E45" s="533" t="s">
        <v>80</v>
      </c>
      <c r="F45" s="534">
        <v>3</v>
      </c>
      <c r="G45" s="535">
        <v>0</v>
      </c>
      <c r="H45" s="536">
        <f>F45*G45</f>
        <v>0</v>
      </c>
      <c r="I45" s="537">
        <v>0</v>
      </c>
      <c r="J45" s="538">
        <f t="shared" si="0"/>
        <v>0</v>
      </c>
      <c r="K45" s="539">
        <f t="shared" si="1"/>
        <v>0</v>
      </c>
      <c r="L45" s="540"/>
      <c r="M45" s="541"/>
    </row>
    <row r="46" spans="2:13" ht="15.75" customHeight="1">
      <c r="B46" s="531"/>
      <c r="C46" s="542"/>
      <c r="D46" s="542"/>
      <c r="E46" s="543"/>
      <c r="F46" s="534"/>
      <c r="G46" s="535"/>
      <c r="H46" s="536"/>
      <c r="I46" s="537"/>
      <c r="J46" s="538"/>
      <c r="K46" s="539"/>
      <c r="L46" s="540"/>
      <c r="M46" s="541"/>
    </row>
    <row r="47" spans="2:13" ht="15.75" customHeight="1">
      <c r="B47" s="531">
        <v>29</v>
      </c>
      <c r="C47" s="532" t="s">
        <v>5</v>
      </c>
      <c r="D47" s="532"/>
      <c r="E47" s="533" t="s">
        <v>3</v>
      </c>
      <c r="F47" s="534">
        <v>30</v>
      </c>
      <c r="G47" s="535">
        <v>0</v>
      </c>
      <c r="H47" s="536">
        <f>F47*G47</f>
        <v>0</v>
      </c>
      <c r="I47" s="537">
        <v>0</v>
      </c>
      <c r="J47" s="538">
        <f t="shared" si="0"/>
        <v>0</v>
      </c>
      <c r="K47" s="539">
        <f t="shared" si="1"/>
        <v>0</v>
      </c>
      <c r="L47" s="540"/>
      <c r="M47" s="541"/>
    </row>
    <row r="48" spans="2:13" ht="15.75" customHeight="1">
      <c r="B48" s="531"/>
      <c r="C48" s="532"/>
      <c r="D48" s="532"/>
      <c r="E48" s="533"/>
      <c r="F48" s="534"/>
      <c r="G48" s="535"/>
      <c r="H48" s="536"/>
      <c r="I48" s="537"/>
      <c r="J48" s="538"/>
      <c r="K48" s="539"/>
      <c r="L48" s="540"/>
      <c r="M48" s="541"/>
    </row>
    <row r="49" spans="2:13" ht="32.25" customHeight="1">
      <c r="B49" s="531">
        <v>30</v>
      </c>
      <c r="C49" s="542" t="s">
        <v>6</v>
      </c>
      <c r="D49" s="542"/>
      <c r="E49" s="543" t="s">
        <v>80</v>
      </c>
      <c r="F49" s="534">
        <v>600</v>
      </c>
      <c r="G49" s="535">
        <v>0</v>
      </c>
      <c r="H49" s="536">
        <f>F49*G49</f>
        <v>0</v>
      </c>
      <c r="I49" s="537">
        <v>0</v>
      </c>
      <c r="J49" s="538">
        <f aca="true" t="shared" si="3" ref="J49:J78">ROUND(G49*(1+(I49/100)),2)</f>
        <v>0</v>
      </c>
      <c r="K49" s="539">
        <f t="shared" si="1"/>
        <v>0</v>
      </c>
      <c r="L49" s="540"/>
      <c r="M49" s="541"/>
    </row>
    <row r="50" spans="2:13" ht="15.75" customHeight="1">
      <c r="B50" s="531"/>
      <c r="C50" s="542"/>
      <c r="D50" s="542"/>
      <c r="E50" s="543"/>
      <c r="F50" s="534"/>
      <c r="G50" s="535"/>
      <c r="H50" s="536"/>
      <c r="I50" s="537"/>
      <c r="J50" s="538"/>
      <c r="K50" s="539"/>
      <c r="L50" s="540"/>
      <c r="M50" s="541"/>
    </row>
    <row r="51" spans="2:13" ht="15.75" customHeight="1">
      <c r="B51" s="531">
        <v>31</v>
      </c>
      <c r="C51" s="542" t="s">
        <v>7</v>
      </c>
      <c r="D51" s="542"/>
      <c r="E51" s="543" t="s">
        <v>80</v>
      </c>
      <c r="F51" s="534">
        <v>1</v>
      </c>
      <c r="G51" s="535">
        <v>0</v>
      </c>
      <c r="H51" s="536">
        <f>F51*G51</f>
        <v>0</v>
      </c>
      <c r="I51" s="537">
        <v>0</v>
      </c>
      <c r="J51" s="538">
        <f t="shared" si="3"/>
        <v>0</v>
      </c>
      <c r="K51" s="539">
        <f t="shared" si="1"/>
        <v>0</v>
      </c>
      <c r="L51" s="540"/>
      <c r="M51" s="541"/>
    </row>
    <row r="52" spans="2:13" ht="15.75" customHeight="1">
      <c r="B52" s="531">
        <v>32</v>
      </c>
      <c r="C52" s="542" t="s">
        <v>8</v>
      </c>
      <c r="D52" s="542"/>
      <c r="E52" s="543" t="s">
        <v>80</v>
      </c>
      <c r="F52" s="534">
        <v>1</v>
      </c>
      <c r="G52" s="535">
        <v>0</v>
      </c>
      <c r="H52" s="536">
        <f>F52*G52</f>
        <v>0</v>
      </c>
      <c r="I52" s="537">
        <v>0</v>
      </c>
      <c r="J52" s="538">
        <f t="shared" si="3"/>
        <v>0</v>
      </c>
      <c r="K52" s="539">
        <f t="shared" si="1"/>
        <v>0</v>
      </c>
      <c r="L52" s="540"/>
      <c r="M52" s="541"/>
    </row>
    <row r="53" spans="2:13" ht="15.75" customHeight="1">
      <c r="B53" s="531"/>
      <c r="C53" s="542"/>
      <c r="D53" s="542"/>
      <c r="E53" s="543"/>
      <c r="F53" s="534"/>
      <c r="G53" s="535"/>
      <c r="H53" s="536"/>
      <c r="I53" s="537"/>
      <c r="J53" s="538"/>
      <c r="K53" s="539"/>
      <c r="L53" s="540"/>
      <c r="M53" s="541"/>
    </row>
    <row r="54" spans="2:13" ht="15.75" customHeight="1">
      <c r="B54" s="531">
        <v>33</v>
      </c>
      <c r="C54" s="532" t="s">
        <v>9</v>
      </c>
      <c r="D54" s="532"/>
      <c r="E54" s="533" t="s">
        <v>80</v>
      </c>
      <c r="F54" s="534">
        <v>1</v>
      </c>
      <c r="G54" s="535">
        <v>0</v>
      </c>
      <c r="H54" s="536">
        <f>F54*G54</f>
        <v>0</v>
      </c>
      <c r="I54" s="537">
        <v>0</v>
      </c>
      <c r="J54" s="538">
        <f t="shared" si="3"/>
        <v>0</v>
      </c>
      <c r="K54" s="539">
        <f t="shared" si="1"/>
        <v>0</v>
      </c>
      <c r="L54" s="540"/>
      <c r="M54" s="541"/>
    </row>
    <row r="55" spans="2:13" ht="15.75" customHeight="1">
      <c r="B55" s="531"/>
      <c r="C55" s="532"/>
      <c r="D55" s="532"/>
      <c r="E55" s="533"/>
      <c r="F55" s="534"/>
      <c r="G55" s="535"/>
      <c r="H55" s="536"/>
      <c r="I55" s="537"/>
      <c r="J55" s="538"/>
      <c r="K55" s="539"/>
      <c r="L55" s="540"/>
      <c r="M55" s="541"/>
    </row>
    <row r="56" spans="2:13" ht="15.75" customHeight="1">
      <c r="B56" s="531">
        <v>34</v>
      </c>
      <c r="C56" s="542" t="s">
        <v>10</v>
      </c>
      <c r="D56" s="532"/>
      <c r="E56" s="533" t="s">
        <v>80</v>
      </c>
      <c r="F56" s="534">
        <v>2500</v>
      </c>
      <c r="G56" s="535">
        <v>0</v>
      </c>
      <c r="H56" s="536">
        <f>F56*G56</f>
        <v>0</v>
      </c>
      <c r="I56" s="537">
        <v>0</v>
      </c>
      <c r="J56" s="538">
        <f t="shared" si="3"/>
        <v>0</v>
      </c>
      <c r="K56" s="539">
        <f t="shared" si="1"/>
        <v>0</v>
      </c>
      <c r="L56" s="540"/>
      <c r="M56" s="541"/>
    </row>
    <row r="57" spans="2:13" ht="15.75" customHeight="1">
      <c r="B57" s="531"/>
      <c r="C57" s="542"/>
      <c r="D57" s="542"/>
      <c r="E57" s="543"/>
      <c r="F57" s="534"/>
      <c r="G57" s="535"/>
      <c r="H57" s="536"/>
      <c r="I57" s="537"/>
      <c r="J57" s="538"/>
      <c r="K57" s="539"/>
      <c r="L57" s="540"/>
      <c r="M57" s="541"/>
    </row>
    <row r="58" spans="2:13" ht="15.75" customHeight="1">
      <c r="B58" s="531">
        <v>35</v>
      </c>
      <c r="C58" s="532" t="s">
        <v>11</v>
      </c>
      <c r="D58" s="532"/>
      <c r="E58" s="533" t="s">
        <v>80</v>
      </c>
      <c r="F58" s="534">
        <v>3</v>
      </c>
      <c r="G58" s="535">
        <v>0</v>
      </c>
      <c r="H58" s="536">
        <f aca="true" t="shared" si="4" ref="H58:H63">F58*G58</f>
        <v>0</v>
      </c>
      <c r="I58" s="537">
        <v>0</v>
      </c>
      <c r="J58" s="538">
        <f t="shared" si="3"/>
        <v>0</v>
      </c>
      <c r="K58" s="539">
        <f t="shared" si="1"/>
        <v>0</v>
      </c>
      <c r="L58" s="540"/>
      <c r="M58" s="541"/>
    </row>
    <row r="59" spans="2:13" ht="15.75" customHeight="1">
      <c r="B59" s="531">
        <v>36</v>
      </c>
      <c r="C59" s="532" t="s">
        <v>12</v>
      </c>
      <c r="D59" s="532"/>
      <c r="E59" s="533" t="s">
        <v>80</v>
      </c>
      <c r="F59" s="534">
        <v>3</v>
      </c>
      <c r="G59" s="535">
        <v>0</v>
      </c>
      <c r="H59" s="536">
        <f t="shared" si="4"/>
        <v>0</v>
      </c>
      <c r="I59" s="537">
        <v>0</v>
      </c>
      <c r="J59" s="538">
        <f t="shared" si="3"/>
        <v>0</v>
      </c>
      <c r="K59" s="539">
        <f t="shared" si="1"/>
        <v>0</v>
      </c>
      <c r="L59" s="540"/>
      <c r="M59" s="541"/>
    </row>
    <row r="60" spans="2:13" ht="15.75" customHeight="1">
      <c r="B60" s="531">
        <v>37</v>
      </c>
      <c r="C60" s="532" t="s">
        <v>13</v>
      </c>
      <c r="D60" s="532"/>
      <c r="E60" s="533" t="s">
        <v>80</v>
      </c>
      <c r="F60" s="534">
        <v>3</v>
      </c>
      <c r="G60" s="535">
        <v>0</v>
      </c>
      <c r="H60" s="536">
        <f t="shared" si="4"/>
        <v>0</v>
      </c>
      <c r="I60" s="537">
        <v>0</v>
      </c>
      <c r="J60" s="538">
        <f t="shared" si="3"/>
        <v>0</v>
      </c>
      <c r="K60" s="539">
        <f t="shared" si="1"/>
        <v>0</v>
      </c>
      <c r="L60" s="540"/>
      <c r="M60" s="541"/>
    </row>
    <row r="61" spans="2:13" ht="15.75" customHeight="1">
      <c r="B61" s="531">
        <v>38</v>
      </c>
      <c r="C61" s="542" t="s">
        <v>14</v>
      </c>
      <c r="D61" s="542"/>
      <c r="E61" s="533" t="s">
        <v>80</v>
      </c>
      <c r="F61" s="534">
        <v>3</v>
      </c>
      <c r="G61" s="535">
        <v>0</v>
      </c>
      <c r="H61" s="536">
        <f t="shared" si="4"/>
        <v>0</v>
      </c>
      <c r="I61" s="537">
        <v>0</v>
      </c>
      <c r="J61" s="538">
        <f t="shared" si="3"/>
        <v>0</v>
      </c>
      <c r="K61" s="539">
        <f t="shared" si="1"/>
        <v>0</v>
      </c>
      <c r="L61" s="540"/>
      <c r="M61" s="541"/>
    </row>
    <row r="62" spans="2:13" ht="15.75" customHeight="1">
      <c r="B62" s="531">
        <v>39</v>
      </c>
      <c r="C62" s="542" t="s">
        <v>15</v>
      </c>
      <c r="D62" s="542"/>
      <c r="E62" s="533" t="s">
        <v>80</v>
      </c>
      <c r="F62" s="534">
        <v>3</v>
      </c>
      <c r="G62" s="535">
        <v>0</v>
      </c>
      <c r="H62" s="536">
        <f t="shared" si="4"/>
        <v>0</v>
      </c>
      <c r="I62" s="537">
        <v>0</v>
      </c>
      <c r="J62" s="538">
        <f t="shared" si="3"/>
        <v>0</v>
      </c>
      <c r="K62" s="539">
        <f t="shared" si="1"/>
        <v>0</v>
      </c>
      <c r="L62" s="540"/>
      <c r="M62" s="541"/>
    </row>
    <row r="63" spans="2:13" ht="15.75" customHeight="1">
      <c r="B63" s="531">
        <v>40</v>
      </c>
      <c r="C63" s="542" t="s">
        <v>16</v>
      </c>
      <c r="D63" s="542"/>
      <c r="E63" s="533" t="s">
        <v>80</v>
      </c>
      <c r="F63" s="534">
        <v>3</v>
      </c>
      <c r="G63" s="535">
        <v>0</v>
      </c>
      <c r="H63" s="536">
        <f t="shared" si="4"/>
        <v>0</v>
      </c>
      <c r="I63" s="537">
        <v>0</v>
      </c>
      <c r="J63" s="538">
        <f t="shared" si="3"/>
        <v>0</v>
      </c>
      <c r="K63" s="539">
        <f t="shared" si="1"/>
        <v>0</v>
      </c>
      <c r="L63" s="540"/>
      <c r="M63" s="541"/>
    </row>
    <row r="64" spans="2:13" ht="15.75" customHeight="1">
      <c r="B64" s="531"/>
      <c r="C64" s="542"/>
      <c r="D64" s="542"/>
      <c r="E64" s="543"/>
      <c r="F64" s="534"/>
      <c r="G64" s="535"/>
      <c r="H64" s="536"/>
      <c r="I64" s="537"/>
      <c r="J64" s="538"/>
      <c r="K64" s="539"/>
      <c r="L64" s="540"/>
      <c r="M64" s="541"/>
    </row>
    <row r="65" spans="2:13" ht="15.75" customHeight="1">
      <c r="B65" s="531">
        <v>41</v>
      </c>
      <c r="C65" s="532" t="s">
        <v>17</v>
      </c>
      <c r="D65" s="532"/>
      <c r="E65" s="533" t="s">
        <v>80</v>
      </c>
      <c r="F65" s="534">
        <v>3</v>
      </c>
      <c r="G65" s="535">
        <v>0</v>
      </c>
      <c r="H65" s="536">
        <f>F65*G65</f>
        <v>0</v>
      </c>
      <c r="I65" s="537">
        <v>0</v>
      </c>
      <c r="J65" s="538">
        <f t="shared" si="3"/>
        <v>0</v>
      </c>
      <c r="K65" s="539">
        <f t="shared" si="1"/>
        <v>0</v>
      </c>
      <c r="L65" s="540"/>
      <c r="M65" s="541"/>
    </row>
    <row r="66" spans="2:13" ht="15.75" customHeight="1">
      <c r="B66" s="531">
        <v>42</v>
      </c>
      <c r="C66" s="532" t="s">
        <v>18</v>
      </c>
      <c r="D66" s="532"/>
      <c r="E66" s="533" t="s">
        <v>80</v>
      </c>
      <c r="F66" s="534">
        <v>3</v>
      </c>
      <c r="G66" s="535">
        <v>0</v>
      </c>
      <c r="H66" s="536">
        <f>F66*G66</f>
        <v>0</v>
      </c>
      <c r="I66" s="537">
        <v>0</v>
      </c>
      <c r="J66" s="538">
        <f t="shared" si="3"/>
        <v>0</v>
      </c>
      <c r="K66" s="539">
        <f t="shared" si="1"/>
        <v>0</v>
      </c>
      <c r="L66" s="540"/>
      <c r="M66" s="541"/>
    </row>
    <row r="67" spans="2:13" ht="15.75" customHeight="1">
      <c r="B67" s="531">
        <v>43</v>
      </c>
      <c r="C67" s="532" t="s">
        <v>19</v>
      </c>
      <c r="D67" s="532"/>
      <c r="E67" s="533" t="s">
        <v>80</v>
      </c>
      <c r="F67" s="534">
        <v>3</v>
      </c>
      <c r="G67" s="535">
        <v>0</v>
      </c>
      <c r="H67" s="536">
        <f>F67*G67</f>
        <v>0</v>
      </c>
      <c r="I67" s="537">
        <v>0</v>
      </c>
      <c r="J67" s="538">
        <f t="shared" si="3"/>
        <v>0</v>
      </c>
      <c r="K67" s="539">
        <f t="shared" si="1"/>
        <v>0</v>
      </c>
      <c r="L67" s="540"/>
      <c r="M67" s="541"/>
    </row>
    <row r="68" spans="2:13" ht="15.75" customHeight="1">
      <c r="B68" s="531"/>
      <c r="C68" s="532"/>
      <c r="D68" s="532"/>
      <c r="E68" s="533"/>
      <c r="F68" s="534"/>
      <c r="G68" s="535"/>
      <c r="H68" s="536"/>
      <c r="I68" s="537"/>
      <c r="J68" s="538"/>
      <c r="K68" s="539"/>
      <c r="L68" s="540"/>
      <c r="M68" s="541"/>
    </row>
    <row r="69" spans="2:13" ht="15.75" customHeight="1">
      <c r="B69" s="531">
        <v>44</v>
      </c>
      <c r="C69" s="532" t="s">
        <v>20</v>
      </c>
      <c r="D69" s="532"/>
      <c r="E69" s="533" t="s">
        <v>3</v>
      </c>
      <c r="F69" s="534">
        <v>10</v>
      </c>
      <c r="G69" s="535">
        <v>0</v>
      </c>
      <c r="H69" s="536">
        <f>F69*G69</f>
        <v>0</v>
      </c>
      <c r="I69" s="537">
        <v>0</v>
      </c>
      <c r="J69" s="538">
        <f t="shared" si="3"/>
        <v>0</v>
      </c>
      <c r="K69" s="539">
        <f t="shared" si="1"/>
        <v>0</v>
      </c>
      <c r="L69" s="540"/>
      <c r="M69" s="541"/>
    </row>
    <row r="70" spans="2:13" ht="15.75" customHeight="1">
      <c r="B70" s="531">
        <v>45</v>
      </c>
      <c r="C70" s="542" t="s">
        <v>21</v>
      </c>
      <c r="D70" s="542"/>
      <c r="E70" s="543" t="s">
        <v>3</v>
      </c>
      <c r="F70" s="534">
        <v>10</v>
      </c>
      <c r="G70" s="535">
        <v>0</v>
      </c>
      <c r="H70" s="536">
        <f>F70*G70</f>
        <v>0</v>
      </c>
      <c r="I70" s="537">
        <v>0</v>
      </c>
      <c r="J70" s="538">
        <f t="shared" si="3"/>
        <v>0</v>
      </c>
      <c r="K70" s="539">
        <f aca="true" t="shared" si="5" ref="K70:K90">ROUND(H70*(1+(I70/100)),2)</f>
        <v>0</v>
      </c>
      <c r="L70" s="540"/>
      <c r="M70" s="541"/>
    </row>
    <row r="71" spans="2:13" ht="15.75" customHeight="1">
      <c r="B71" s="531"/>
      <c r="C71" s="542"/>
      <c r="D71" s="542"/>
      <c r="E71" s="543"/>
      <c r="F71" s="534"/>
      <c r="G71" s="535"/>
      <c r="H71" s="536"/>
      <c r="I71" s="537"/>
      <c r="J71" s="538"/>
      <c r="K71" s="539"/>
      <c r="L71" s="540"/>
      <c r="M71" s="541"/>
    </row>
    <row r="72" spans="2:13" ht="15.75" customHeight="1">
      <c r="B72" s="531">
        <v>46</v>
      </c>
      <c r="C72" s="532" t="s">
        <v>22</v>
      </c>
      <c r="D72" s="532"/>
      <c r="E72" s="533" t="s">
        <v>80</v>
      </c>
      <c r="F72" s="534">
        <v>30</v>
      </c>
      <c r="G72" s="535">
        <v>0</v>
      </c>
      <c r="H72" s="536">
        <f aca="true" t="shared" si="6" ref="H72:H78">F72*G72</f>
        <v>0</v>
      </c>
      <c r="I72" s="537">
        <v>0</v>
      </c>
      <c r="J72" s="538">
        <f t="shared" si="3"/>
        <v>0</v>
      </c>
      <c r="K72" s="539">
        <f t="shared" si="5"/>
        <v>0</v>
      </c>
      <c r="L72" s="540"/>
      <c r="M72" s="541"/>
    </row>
    <row r="73" spans="2:13" ht="15.75" customHeight="1">
      <c r="B73" s="531">
        <v>47</v>
      </c>
      <c r="C73" s="532" t="s">
        <v>23</v>
      </c>
      <c r="D73" s="532"/>
      <c r="E73" s="533" t="s">
        <v>80</v>
      </c>
      <c r="F73" s="534">
        <v>30</v>
      </c>
      <c r="G73" s="535">
        <v>0</v>
      </c>
      <c r="H73" s="536">
        <f t="shared" si="6"/>
        <v>0</v>
      </c>
      <c r="I73" s="537">
        <v>0</v>
      </c>
      <c r="J73" s="538">
        <f t="shared" si="3"/>
        <v>0</v>
      </c>
      <c r="K73" s="539">
        <f t="shared" si="5"/>
        <v>0</v>
      </c>
      <c r="L73" s="540"/>
      <c r="M73" s="541"/>
    </row>
    <row r="74" spans="2:13" ht="15.75" customHeight="1">
      <c r="B74" s="531">
        <v>48</v>
      </c>
      <c r="C74" s="532" t="s">
        <v>24</v>
      </c>
      <c r="D74" s="532"/>
      <c r="E74" s="533" t="s">
        <v>80</v>
      </c>
      <c r="F74" s="534">
        <v>100</v>
      </c>
      <c r="G74" s="535">
        <v>0</v>
      </c>
      <c r="H74" s="536">
        <f t="shared" si="6"/>
        <v>0</v>
      </c>
      <c r="I74" s="537">
        <v>0</v>
      </c>
      <c r="J74" s="538">
        <f t="shared" si="3"/>
        <v>0</v>
      </c>
      <c r="K74" s="539">
        <f t="shared" si="5"/>
        <v>0</v>
      </c>
      <c r="L74" s="540"/>
      <c r="M74" s="541"/>
    </row>
    <row r="75" spans="2:13" ht="15.75" customHeight="1">
      <c r="B75" s="531">
        <v>49</v>
      </c>
      <c r="C75" s="532" t="s">
        <v>25</v>
      </c>
      <c r="D75" s="532"/>
      <c r="E75" s="533" t="s">
        <v>80</v>
      </c>
      <c r="F75" s="534">
        <v>1000</v>
      </c>
      <c r="G75" s="535">
        <v>0</v>
      </c>
      <c r="H75" s="536">
        <f t="shared" si="6"/>
        <v>0</v>
      </c>
      <c r="I75" s="537">
        <v>0</v>
      </c>
      <c r="J75" s="538">
        <f t="shared" si="3"/>
        <v>0</v>
      </c>
      <c r="K75" s="539">
        <f t="shared" si="5"/>
        <v>0</v>
      </c>
      <c r="L75" s="540"/>
      <c r="M75" s="541"/>
    </row>
    <row r="76" spans="2:13" ht="15.75" customHeight="1">
      <c r="B76" s="531">
        <v>50</v>
      </c>
      <c r="C76" s="532" t="s">
        <v>26</v>
      </c>
      <c r="D76" s="532"/>
      <c r="E76" s="533" t="s">
        <v>80</v>
      </c>
      <c r="F76" s="534">
        <v>7000</v>
      </c>
      <c r="G76" s="535">
        <v>0</v>
      </c>
      <c r="H76" s="536">
        <f t="shared" si="6"/>
        <v>0</v>
      </c>
      <c r="I76" s="537">
        <v>0</v>
      </c>
      <c r="J76" s="538">
        <f t="shared" si="3"/>
        <v>0</v>
      </c>
      <c r="K76" s="539">
        <f t="shared" si="5"/>
        <v>0</v>
      </c>
      <c r="L76" s="540"/>
      <c r="M76" s="541"/>
    </row>
    <row r="77" spans="2:13" ht="15.75" customHeight="1">
      <c r="B77" s="531">
        <v>51</v>
      </c>
      <c r="C77" s="532" t="s">
        <v>27</v>
      </c>
      <c r="D77" s="532"/>
      <c r="E77" s="533" t="s">
        <v>80</v>
      </c>
      <c r="F77" s="534">
        <v>1200</v>
      </c>
      <c r="G77" s="535">
        <v>0</v>
      </c>
      <c r="H77" s="536">
        <f t="shared" si="6"/>
        <v>0</v>
      </c>
      <c r="I77" s="537">
        <v>0</v>
      </c>
      <c r="J77" s="538">
        <f t="shared" si="3"/>
        <v>0</v>
      </c>
      <c r="K77" s="539">
        <f t="shared" si="5"/>
        <v>0</v>
      </c>
      <c r="L77" s="540"/>
      <c r="M77" s="541"/>
    </row>
    <row r="78" spans="2:13" ht="15.75" customHeight="1">
      <c r="B78" s="531">
        <v>52</v>
      </c>
      <c r="C78" s="532" t="s">
        <v>28</v>
      </c>
      <c r="D78" s="532"/>
      <c r="E78" s="533" t="s">
        <v>80</v>
      </c>
      <c r="F78" s="534">
        <v>2500</v>
      </c>
      <c r="G78" s="535">
        <v>0</v>
      </c>
      <c r="H78" s="536">
        <f t="shared" si="6"/>
        <v>0</v>
      </c>
      <c r="I78" s="537">
        <v>0</v>
      </c>
      <c r="J78" s="538">
        <f t="shared" si="3"/>
        <v>0</v>
      </c>
      <c r="K78" s="539">
        <f t="shared" si="5"/>
        <v>0</v>
      </c>
      <c r="L78" s="540"/>
      <c r="M78" s="541"/>
    </row>
    <row r="79" spans="2:13" ht="15.75" customHeight="1">
      <c r="B79" s="531"/>
      <c r="C79" s="532"/>
      <c r="D79" s="532"/>
      <c r="E79" s="533"/>
      <c r="F79" s="534"/>
      <c r="G79" s="535"/>
      <c r="H79" s="536"/>
      <c r="I79" s="537"/>
      <c r="J79" s="538"/>
      <c r="K79" s="539"/>
      <c r="L79" s="540"/>
      <c r="M79" s="541"/>
    </row>
    <row r="80" spans="2:13" ht="15.75" customHeight="1">
      <c r="B80" s="531">
        <v>53</v>
      </c>
      <c r="C80" s="532" t="s">
        <v>29</v>
      </c>
      <c r="D80" s="532"/>
      <c r="E80" s="533" t="s">
        <v>807</v>
      </c>
      <c r="F80" s="534">
        <v>1</v>
      </c>
      <c r="G80" s="535">
        <v>0</v>
      </c>
      <c r="H80" s="536">
        <f>F80*G80</f>
        <v>0</v>
      </c>
      <c r="I80" s="537">
        <v>0</v>
      </c>
      <c r="J80" s="538">
        <f>ROUND(G80*(1+(I80/100)),2)</f>
        <v>0</v>
      </c>
      <c r="K80" s="539">
        <f t="shared" si="5"/>
        <v>0</v>
      </c>
      <c r="L80" s="540"/>
      <c r="M80" s="541"/>
    </row>
    <row r="81" spans="2:13" ht="15.75" customHeight="1">
      <c r="B81" s="531">
        <v>54</v>
      </c>
      <c r="C81" s="532" t="s">
        <v>30</v>
      </c>
      <c r="D81" s="532"/>
      <c r="E81" s="533" t="s">
        <v>807</v>
      </c>
      <c r="F81" s="534">
        <v>5</v>
      </c>
      <c r="G81" s="535">
        <v>0</v>
      </c>
      <c r="H81" s="536">
        <f>F81*G81</f>
        <v>0</v>
      </c>
      <c r="I81" s="537">
        <v>0</v>
      </c>
      <c r="J81" s="538">
        <f>ROUND(G81*(1+(I81/100)),2)</f>
        <v>0</v>
      </c>
      <c r="K81" s="539">
        <f t="shared" si="5"/>
        <v>0</v>
      </c>
      <c r="L81" s="540"/>
      <c r="M81" s="541"/>
    </row>
    <row r="82" spans="2:13" ht="15.75" customHeight="1">
      <c r="B82" s="531">
        <v>55</v>
      </c>
      <c r="C82" s="546" t="s">
        <v>31</v>
      </c>
      <c r="D82" s="532"/>
      <c r="E82" s="533" t="s">
        <v>807</v>
      </c>
      <c r="F82" s="534">
        <v>30</v>
      </c>
      <c r="G82" s="535">
        <v>0</v>
      </c>
      <c r="H82" s="536">
        <f>F82*G82</f>
        <v>0</v>
      </c>
      <c r="I82" s="537">
        <v>0</v>
      </c>
      <c r="J82" s="538">
        <f>ROUND(G82*(1+(I82/100)),2)</f>
        <v>0</v>
      </c>
      <c r="K82" s="539">
        <f>ROUND(H82*(1+(I82/100)),2)</f>
        <v>0</v>
      </c>
      <c r="L82" s="540"/>
      <c r="M82" s="541"/>
    </row>
    <row r="83" spans="2:13" ht="15.75" customHeight="1">
      <c r="B83" s="531"/>
      <c r="C83" s="532"/>
      <c r="D83" s="532"/>
      <c r="E83" s="533"/>
      <c r="F83" s="534"/>
      <c r="G83" s="535"/>
      <c r="H83" s="536"/>
      <c r="I83" s="537"/>
      <c r="J83" s="538"/>
      <c r="K83" s="539"/>
      <c r="L83" s="540"/>
      <c r="M83" s="541"/>
    </row>
    <row r="84" spans="2:13" ht="15.75" customHeight="1">
      <c r="B84" s="531">
        <v>56</v>
      </c>
      <c r="C84" s="532" t="s">
        <v>32</v>
      </c>
      <c r="D84" s="532"/>
      <c r="E84" s="533" t="s">
        <v>80</v>
      </c>
      <c r="F84" s="534">
        <v>3</v>
      </c>
      <c r="G84" s="535">
        <v>0</v>
      </c>
      <c r="H84" s="536">
        <f aca="true" t="shared" si="7" ref="H84:H90">F84*G84</f>
        <v>0</v>
      </c>
      <c r="I84" s="537">
        <v>0</v>
      </c>
      <c r="J84" s="538">
        <f aca="true" t="shared" si="8" ref="J84:J90">ROUND(G84*(1+(I84/100)),2)</f>
        <v>0</v>
      </c>
      <c r="K84" s="539">
        <f t="shared" si="5"/>
        <v>0</v>
      </c>
      <c r="L84" s="540"/>
      <c r="M84" s="541"/>
    </row>
    <row r="85" spans="2:13" ht="15.75" customHeight="1">
      <c r="B85" s="531">
        <v>57</v>
      </c>
      <c r="C85" s="532" t="s">
        <v>33</v>
      </c>
      <c r="D85" s="532"/>
      <c r="E85" s="533" t="s">
        <v>80</v>
      </c>
      <c r="F85" s="534">
        <v>3</v>
      </c>
      <c r="G85" s="535">
        <v>0</v>
      </c>
      <c r="H85" s="536">
        <f t="shared" si="7"/>
        <v>0</v>
      </c>
      <c r="I85" s="537">
        <v>0</v>
      </c>
      <c r="J85" s="538">
        <f t="shared" si="8"/>
        <v>0</v>
      </c>
      <c r="K85" s="539">
        <f t="shared" si="5"/>
        <v>0</v>
      </c>
      <c r="L85" s="540"/>
      <c r="M85" s="541"/>
    </row>
    <row r="86" spans="2:13" ht="15.75" customHeight="1">
      <c r="B86" s="531">
        <v>58</v>
      </c>
      <c r="C86" s="542" t="s">
        <v>34</v>
      </c>
      <c r="D86" s="542"/>
      <c r="E86" s="543" t="s">
        <v>80</v>
      </c>
      <c r="F86" s="534">
        <v>3</v>
      </c>
      <c r="G86" s="535">
        <v>0</v>
      </c>
      <c r="H86" s="536">
        <f t="shared" si="7"/>
        <v>0</v>
      </c>
      <c r="I86" s="537">
        <v>0</v>
      </c>
      <c r="J86" s="538">
        <f t="shared" si="8"/>
        <v>0</v>
      </c>
      <c r="K86" s="539">
        <f t="shared" si="5"/>
        <v>0</v>
      </c>
      <c r="L86" s="540"/>
      <c r="M86" s="541"/>
    </row>
    <row r="87" spans="2:13" ht="15.75" customHeight="1">
      <c r="B87" s="531">
        <v>59</v>
      </c>
      <c r="C87" s="542" t="s">
        <v>35</v>
      </c>
      <c r="D87" s="542"/>
      <c r="E87" s="543" t="s">
        <v>80</v>
      </c>
      <c r="F87" s="534">
        <v>3</v>
      </c>
      <c r="G87" s="535">
        <v>0</v>
      </c>
      <c r="H87" s="536">
        <f t="shared" si="7"/>
        <v>0</v>
      </c>
      <c r="I87" s="537">
        <v>0</v>
      </c>
      <c r="J87" s="538">
        <f t="shared" si="8"/>
        <v>0</v>
      </c>
      <c r="K87" s="539">
        <f t="shared" si="5"/>
        <v>0</v>
      </c>
      <c r="L87" s="540"/>
      <c r="M87" s="541"/>
    </row>
    <row r="88" spans="2:13" ht="15.75" customHeight="1">
      <c r="B88" s="531">
        <v>60</v>
      </c>
      <c r="C88" s="542" t="s">
        <v>36</v>
      </c>
      <c r="D88" s="542"/>
      <c r="E88" s="543" t="s">
        <v>80</v>
      </c>
      <c r="F88" s="534">
        <v>3</v>
      </c>
      <c r="G88" s="535">
        <v>0</v>
      </c>
      <c r="H88" s="536">
        <f t="shared" si="7"/>
        <v>0</v>
      </c>
      <c r="I88" s="537">
        <v>0</v>
      </c>
      <c r="J88" s="538">
        <f t="shared" si="8"/>
        <v>0</v>
      </c>
      <c r="K88" s="539">
        <f t="shared" si="5"/>
        <v>0</v>
      </c>
      <c r="L88" s="540"/>
      <c r="M88" s="541"/>
    </row>
    <row r="89" spans="2:13" ht="15.75" customHeight="1">
      <c r="B89" s="531">
        <v>61</v>
      </c>
      <c r="C89" s="542" t="s">
        <v>37</v>
      </c>
      <c r="D89" s="542"/>
      <c r="E89" s="543" t="s">
        <v>80</v>
      </c>
      <c r="F89" s="534">
        <v>3</v>
      </c>
      <c r="G89" s="535">
        <v>0</v>
      </c>
      <c r="H89" s="536">
        <f t="shared" si="7"/>
        <v>0</v>
      </c>
      <c r="I89" s="537">
        <v>0</v>
      </c>
      <c r="J89" s="538">
        <f t="shared" si="8"/>
        <v>0</v>
      </c>
      <c r="K89" s="539">
        <f t="shared" si="5"/>
        <v>0</v>
      </c>
      <c r="L89" s="540"/>
      <c r="M89" s="541"/>
    </row>
    <row r="90" spans="2:13" ht="15.75" customHeight="1">
      <c r="B90" s="531">
        <v>62</v>
      </c>
      <c r="C90" s="542" t="s">
        <v>38</v>
      </c>
      <c r="D90" s="542"/>
      <c r="E90" s="543" t="s">
        <v>80</v>
      </c>
      <c r="F90" s="534">
        <v>3</v>
      </c>
      <c r="G90" s="535">
        <v>0</v>
      </c>
      <c r="H90" s="536">
        <f t="shared" si="7"/>
        <v>0</v>
      </c>
      <c r="I90" s="537">
        <v>0</v>
      </c>
      <c r="J90" s="538">
        <f t="shared" si="8"/>
        <v>0</v>
      </c>
      <c r="K90" s="539">
        <f t="shared" si="5"/>
        <v>0</v>
      </c>
      <c r="L90" s="540"/>
      <c r="M90" s="541"/>
    </row>
    <row r="91" spans="2:13" ht="15.75" customHeight="1">
      <c r="B91" s="531"/>
      <c r="C91" s="542"/>
      <c r="D91" s="542"/>
      <c r="E91" s="543"/>
      <c r="F91" s="534"/>
      <c r="G91" s="535"/>
      <c r="H91" s="536"/>
      <c r="I91" s="537"/>
      <c r="J91" s="538"/>
      <c r="K91" s="539"/>
      <c r="L91" s="540"/>
      <c r="M91" s="541"/>
    </row>
    <row r="92" spans="2:13" s="547" customFormat="1" ht="15.75" customHeight="1">
      <c r="B92" s="548" t="s">
        <v>556</v>
      </c>
      <c r="C92" s="549" t="s">
        <v>557</v>
      </c>
      <c r="D92" s="549"/>
      <c r="E92" s="550" t="s">
        <v>556</v>
      </c>
      <c r="F92" s="550"/>
      <c r="G92" s="551" t="s">
        <v>556</v>
      </c>
      <c r="H92" s="552">
        <f>SUM(H6:H91)</f>
        <v>0</v>
      </c>
      <c r="I92" s="551" t="s">
        <v>556</v>
      </c>
      <c r="J92" s="553" t="s">
        <v>556</v>
      </c>
      <c r="K92" s="554">
        <f>SUM(K6:K91)</f>
        <v>0</v>
      </c>
      <c r="L92" s="551" t="s">
        <v>556</v>
      </c>
      <c r="M92" s="551" t="s">
        <v>556</v>
      </c>
    </row>
    <row r="93" spans="2:12" s="79" customFormat="1" ht="12.75" customHeight="1">
      <c r="B93" s="555"/>
      <c r="D93" s="169"/>
      <c r="E93" s="80"/>
      <c r="F93" s="80"/>
      <c r="G93" s="475"/>
      <c r="H93" s="80"/>
      <c r="I93" s="477"/>
      <c r="J93" s="477"/>
      <c r="K93" s="556"/>
      <c r="L93" s="80"/>
    </row>
    <row r="94" spans="2:3" s="480" customFormat="1" ht="12.75" customHeight="1">
      <c r="B94" s="555"/>
      <c r="C94" s="557"/>
    </row>
    <row r="95" spans="2:12" s="558" customFormat="1" ht="12.75" customHeight="1">
      <c r="B95" s="555"/>
      <c r="C95" s="168" t="s">
        <v>558</v>
      </c>
      <c r="D95" s="169"/>
      <c r="E95" s="559"/>
      <c r="F95" s="560"/>
      <c r="G95" s="561"/>
      <c r="H95" s="80"/>
      <c r="I95" s="562"/>
      <c r="J95" s="562"/>
      <c r="K95" s="559"/>
      <c r="L95" s="559"/>
    </row>
    <row r="96" spans="2:12" s="558" customFormat="1" ht="12.75" customHeight="1">
      <c r="B96" s="555"/>
      <c r="D96" s="169"/>
      <c r="E96" s="559"/>
      <c r="F96" s="560"/>
      <c r="G96" s="561"/>
      <c r="H96" s="80"/>
      <c r="I96" s="562"/>
      <c r="J96" s="562"/>
      <c r="K96" s="559"/>
      <c r="L96" s="559"/>
    </row>
    <row r="97" spans="2:12" s="558" customFormat="1" ht="12.75" customHeight="1">
      <c r="B97" s="555"/>
      <c r="C97" s="173"/>
      <c r="D97" s="169"/>
      <c r="E97" s="559"/>
      <c r="F97" s="560"/>
      <c r="G97" s="561"/>
      <c r="H97" s="80"/>
      <c r="I97" s="562"/>
      <c r="J97" s="174" t="s">
        <v>559</v>
      </c>
      <c r="K97" s="559"/>
      <c r="L97" s="559"/>
    </row>
    <row r="98" spans="2:12" s="558" customFormat="1" ht="12.75" customHeight="1">
      <c r="B98" s="555"/>
      <c r="D98" s="169"/>
      <c r="E98" s="559"/>
      <c r="F98" s="560"/>
      <c r="G98" s="561"/>
      <c r="H98" s="80"/>
      <c r="I98" s="562"/>
      <c r="J98" s="562"/>
      <c r="K98" s="559"/>
      <c r="L98" s="559"/>
    </row>
    <row r="99" spans="2:12" s="563" customFormat="1" ht="12.75" customHeight="1">
      <c r="B99" s="555"/>
      <c r="C99" s="176" t="s">
        <v>560</v>
      </c>
      <c r="D99" s="177"/>
      <c r="E99" s="177"/>
      <c r="F99" s="177"/>
      <c r="G99" s="396"/>
      <c r="H99" s="390"/>
      <c r="I99" s="179"/>
      <c r="J99" s="179"/>
      <c r="K99" s="564"/>
      <c r="L99" s="564"/>
    </row>
    <row r="100" spans="2:12" s="563" customFormat="1" ht="12.75" customHeight="1">
      <c r="B100" s="555"/>
      <c r="C100" s="180" t="s">
        <v>561</v>
      </c>
      <c r="D100" s="177"/>
      <c r="E100" s="177"/>
      <c r="F100" s="177"/>
      <c r="G100" s="396"/>
      <c r="H100" s="390"/>
      <c r="I100" s="179"/>
      <c r="J100" s="179"/>
      <c r="K100" s="564"/>
      <c r="L100" s="564"/>
    </row>
    <row r="101" spans="2:12" s="563" customFormat="1" ht="12.75" customHeight="1">
      <c r="B101" s="555"/>
      <c r="C101" s="180" t="s">
        <v>562</v>
      </c>
      <c r="D101" s="177"/>
      <c r="E101" s="177"/>
      <c r="F101" s="177"/>
      <c r="G101" s="396"/>
      <c r="H101" s="390"/>
      <c r="I101" s="179"/>
      <c r="J101" s="179"/>
      <c r="K101" s="564"/>
      <c r="L101" s="564"/>
    </row>
    <row r="102" spans="2:12" s="563" customFormat="1" ht="12.75" customHeight="1">
      <c r="B102" s="555"/>
      <c r="C102" s="180" t="s">
        <v>613</v>
      </c>
      <c r="D102" s="177"/>
      <c r="E102" s="177"/>
      <c r="F102" s="177"/>
      <c r="G102" s="396"/>
      <c r="H102" s="390"/>
      <c r="I102" s="179"/>
      <c r="J102" s="179"/>
      <c r="K102" s="564"/>
      <c r="L102" s="564"/>
    </row>
    <row r="103" spans="2:12" s="563" customFormat="1" ht="12.75" customHeight="1">
      <c r="B103" s="555"/>
      <c r="C103" s="180" t="s">
        <v>564</v>
      </c>
      <c r="D103" s="177"/>
      <c r="E103" s="177"/>
      <c r="F103" s="177"/>
      <c r="G103" s="396"/>
      <c r="H103" s="390"/>
      <c r="I103" s="179"/>
      <c r="J103" s="179"/>
      <c r="K103" s="564"/>
      <c r="L103" s="564"/>
    </row>
    <row r="104" spans="2:12" s="563" customFormat="1" ht="12.75" customHeight="1">
      <c r="B104" s="565"/>
      <c r="C104" s="180"/>
      <c r="D104" s="177"/>
      <c r="E104" s="177"/>
      <c r="F104" s="177"/>
      <c r="G104" s="396"/>
      <c r="H104" s="390"/>
      <c r="I104" s="179"/>
      <c r="J104" s="179"/>
      <c r="K104" s="564"/>
      <c r="L104" s="564"/>
    </row>
    <row r="105" spans="2:12" s="563" customFormat="1" ht="12.75" customHeight="1">
      <c r="B105" s="80"/>
      <c r="C105" s="180" t="s">
        <v>565</v>
      </c>
      <c r="D105" s="177"/>
      <c r="E105" s="177"/>
      <c r="F105" s="177"/>
      <c r="G105" s="396"/>
      <c r="H105" s="390"/>
      <c r="I105" s="179"/>
      <c r="J105" s="179"/>
      <c r="K105" s="564"/>
      <c r="L105" s="564"/>
    </row>
    <row r="106" spans="2:12" s="563" customFormat="1" ht="12.75" customHeight="1">
      <c r="B106" s="480"/>
      <c r="C106" s="180" t="s">
        <v>566</v>
      </c>
      <c r="D106" s="177"/>
      <c r="E106" s="177"/>
      <c r="F106" s="177"/>
      <c r="G106" s="396"/>
      <c r="H106" s="390"/>
      <c r="I106" s="179"/>
      <c r="J106" s="179"/>
      <c r="K106" s="564"/>
      <c r="L106" s="564"/>
    </row>
    <row r="107" spans="2:12" s="563" customFormat="1" ht="12.75" customHeight="1">
      <c r="B107" s="167"/>
      <c r="C107" s="180" t="s">
        <v>567</v>
      </c>
      <c r="D107" s="177"/>
      <c r="E107" s="177"/>
      <c r="F107" s="177"/>
      <c r="G107" s="396"/>
      <c r="H107" s="390"/>
      <c r="I107" s="179"/>
      <c r="J107" s="179"/>
      <c r="K107" s="564"/>
      <c r="L107" s="564"/>
    </row>
    <row r="108" spans="1:13" s="570" customFormat="1" ht="15.75" customHeight="1">
      <c r="A108" s="155"/>
      <c r="B108" s="167"/>
      <c r="C108" s="182"/>
      <c r="D108" s="182"/>
      <c r="E108" s="158"/>
      <c r="F108" s="566"/>
      <c r="G108" s="566"/>
      <c r="H108" s="160"/>
      <c r="I108" s="567"/>
      <c r="J108" s="568"/>
      <c r="K108" s="569"/>
      <c r="L108" s="567"/>
      <c r="M108" s="164"/>
    </row>
    <row r="109" ht="15.75" customHeight="1">
      <c r="B109" s="167"/>
    </row>
    <row r="110" ht="15.75" customHeight="1">
      <c r="B110" s="167"/>
    </row>
    <row r="111" ht="15.75" customHeight="1">
      <c r="B111" s="167"/>
    </row>
    <row r="112" ht="15.75" customHeight="1">
      <c r="B112" s="167"/>
    </row>
    <row r="113" ht="15.75">
      <c r="B113" s="167"/>
    </row>
    <row r="114" ht="15.75">
      <c r="B114" s="167"/>
    </row>
    <row r="115" ht="15.75">
      <c r="B115" s="167"/>
    </row>
    <row r="116" ht="15.75">
      <c r="B116" s="167"/>
    </row>
    <row r="117" ht="15.75">
      <c r="B117" s="181"/>
    </row>
    <row r="118" ht="15.75">
      <c r="B118" s="564"/>
    </row>
    <row r="119" ht="15.75">
      <c r="B119" s="564"/>
    </row>
    <row r="120" ht="15.75">
      <c r="B120" s="156"/>
    </row>
    <row r="125" ht="15.75" customHeight="1"/>
  </sheetData>
  <printOptions horizontalCentered="1"/>
  <pageMargins left="0" right="0" top="0.984251968503937" bottom="0.7874015748031497" header="0.5118110236220472" footer="0.5118110236220472"/>
  <pageSetup horizontalDpi="600" verticalDpi="600" orientation="landscape" paperSize="9" scale="95" r:id="rId1"/>
  <headerFooter alignWithMargins="0">
    <oddHeader>&amp;CStrona &amp;P z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A81" sqref="A81:IV81"/>
    </sheetView>
  </sheetViews>
  <sheetFormatPr defaultColWidth="9.00390625" defaultRowHeight="12.75"/>
  <cols>
    <col min="1" max="1" width="1.875" style="530" customWidth="1"/>
    <col min="2" max="2" width="4.125" style="530" customWidth="1"/>
    <col min="3" max="3" width="64.75390625" style="530" customWidth="1"/>
    <col min="4" max="4" width="8.75390625" style="530" customWidth="1"/>
    <col min="5" max="5" width="5.25390625" style="571" customWidth="1"/>
    <col min="6" max="7" width="7.625" style="530" customWidth="1"/>
    <col min="8" max="8" width="11.00390625" style="573" customWidth="1"/>
    <col min="9" max="9" width="5.25390625" style="573" customWidth="1"/>
    <col min="10" max="10" width="8.75390625" style="530" customWidth="1"/>
    <col min="11" max="11" width="11.00390625" style="573" customWidth="1"/>
    <col min="12" max="12" width="9.625" style="574" customWidth="1"/>
    <col min="13" max="13" width="6.375" style="530" customWidth="1"/>
    <col min="14" max="16384" width="9.125" style="530" customWidth="1"/>
  </cols>
  <sheetData>
    <row r="1" spans="2:12" s="1" customFormat="1" ht="19.5">
      <c r="B1" s="2"/>
      <c r="C1" s="94" t="s">
        <v>719</v>
      </c>
      <c r="E1" s="95"/>
      <c r="F1" s="95"/>
      <c r="G1" s="2"/>
      <c r="H1" s="2"/>
      <c r="I1" s="2"/>
      <c r="J1" s="2"/>
      <c r="K1" s="2"/>
      <c r="L1" s="2"/>
    </row>
    <row r="2" spans="2:12" s="500" customFormat="1" ht="19.5">
      <c r="B2" s="501"/>
      <c r="C2" s="502" t="s">
        <v>720</v>
      </c>
      <c r="D2" s="503"/>
      <c r="E2" s="504"/>
      <c r="F2" s="504"/>
      <c r="G2" s="506"/>
      <c r="H2" s="507"/>
      <c r="I2" s="508"/>
      <c r="J2" s="501"/>
      <c r="K2" s="509"/>
      <c r="L2" s="510"/>
    </row>
    <row r="3" spans="2:12" s="500" customFormat="1" ht="15.75">
      <c r="B3" s="501"/>
      <c r="C3" s="511" t="s">
        <v>57</v>
      </c>
      <c r="D3" s="512"/>
      <c r="E3" s="513"/>
      <c r="F3" s="575"/>
      <c r="G3" s="515"/>
      <c r="H3" s="507"/>
      <c r="I3" s="508"/>
      <c r="J3" s="501"/>
      <c r="K3" s="509"/>
      <c r="L3" s="510"/>
    </row>
    <row r="4" spans="2:13" s="516" customFormat="1" ht="36.75" customHeight="1">
      <c r="B4" s="517" t="s">
        <v>571</v>
      </c>
      <c r="C4" s="518" t="s">
        <v>721</v>
      </c>
      <c r="D4" s="519" t="s">
        <v>594</v>
      </c>
      <c r="E4" s="518" t="s">
        <v>61</v>
      </c>
      <c r="F4" s="595" t="s">
        <v>62</v>
      </c>
      <c r="G4" s="576" t="s">
        <v>63</v>
      </c>
      <c r="H4" s="522" t="s">
        <v>64</v>
      </c>
      <c r="I4" s="523" t="s">
        <v>572</v>
      </c>
      <c r="J4" s="518" t="s">
        <v>66</v>
      </c>
      <c r="K4" s="519" t="s">
        <v>67</v>
      </c>
      <c r="L4" s="523" t="s">
        <v>68</v>
      </c>
      <c r="M4" s="577" t="s">
        <v>620</v>
      </c>
    </row>
    <row r="5" spans="2:13" s="525" customFormat="1" ht="11.25">
      <c r="B5" s="526" t="s">
        <v>573</v>
      </c>
      <c r="C5" s="518" t="s">
        <v>69</v>
      </c>
      <c r="D5" s="518" t="s">
        <v>70</v>
      </c>
      <c r="E5" s="518" t="s">
        <v>71</v>
      </c>
      <c r="F5" s="518" t="s">
        <v>72</v>
      </c>
      <c r="G5" s="576" t="s">
        <v>73</v>
      </c>
      <c r="H5" s="528" t="s">
        <v>74</v>
      </c>
      <c r="I5" s="521" t="s">
        <v>75</v>
      </c>
      <c r="J5" s="518" t="s">
        <v>76</v>
      </c>
      <c r="K5" s="518" t="s">
        <v>77</v>
      </c>
      <c r="L5" s="521" t="s">
        <v>78</v>
      </c>
      <c r="M5" s="529">
        <v>12</v>
      </c>
    </row>
    <row r="6" spans="2:13" ht="15.75" customHeight="1">
      <c r="B6" s="531">
        <v>1</v>
      </c>
      <c r="C6" s="532" t="s">
        <v>722</v>
      </c>
      <c r="D6" s="532"/>
      <c r="E6" s="533" t="s">
        <v>3</v>
      </c>
      <c r="F6" s="578">
        <v>100</v>
      </c>
      <c r="G6" s="579">
        <v>0</v>
      </c>
      <c r="H6" s="536">
        <f>F6*G6</f>
        <v>0</v>
      </c>
      <c r="I6" s="537">
        <v>0</v>
      </c>
      <c r="J6" s="538">
        <f aca="true" t="shared" si="0" ref="J6:J18">ROUND(G6*(1+(I6/100)),2)</f>
        <v>0</v>
      </c>
      <c r="K6" s="539">
        <f aca="true" t="shared" si="1" ref="K6:K18">ROUND(H6*(1+(I6/100)),2)</f>
        <v>0</v>
      </c>
      <c r="L6" s="540"/>
      <c r="M6" s="541"/>
    </row>
    <row r="7" spans="2:13" ht="15.75" customHeight="1">
      <c r="B7" s="531"/>
      <c r="C7" s="532"/>
      <c r="D7" s="532"/>
      <c r="E7" s="533"/>
      <c r="F7" s="578"/>
      <c r="G7" s="579"/>
      <c r="H7" s="536"/>
      <c r="I7" s="537"/>
      <c r="J7" s="538"/>
      <c r="K7" s="539"/>
      <c r="L7" s="540"/>
      <c r="M7" s="541"/>
    </row>
    <row r="8" spans="2:13" ht="15.75" customHeight="1">
      <c r="B8" s="531">
        <v>2</v>
      </c>
      <c r="C8" s="532" t="s">
        <v>723</v>
      </c>
      <c r="D8" s="532"/>
      <c r="E8" s="533" t="s">
        <v>3</v>
      </c>
      <c r="F8" s="578">
        <v>30</v>
      </c>
      <c r="G8" s="579">
        <v>0</v>
      </c>
      <c r="H8" s="536">
        <f>F8*G8</f>
        <v>0</v>
      </c>
      <c r="I8" s="537">
        <v>0</v>
      </c>
      <c r="J8" s="538">
        <f t="shared" si="0"/>
        <v>0</v>
      </c>
      <c r="K8" s="539">
        <f t="shared" si="1"/>
        <v>0</v>
      </c>
      <c r="L8" s="540"/>
      <c r="M8" s="541"/>
    </row>
    <row r="9" spans="2:13" ht="15.75" customHeight="1">
      <c r="B9" s="531"/>
      <c r="C9" s="532"/>
      <c r="D9" s="532"/>
      <c r="E9" s="533"/>
      <c r="F9" s="578"/>
      <c r="G9" s="579"/>
      <c r="H9" s="536"/>
      <c r="I9" s="537"/>
      <c r="J9" s="538"/>
      <c r="K9" s="539"/>
      <c r="L9" s="540"/>
      <c r="M9" s="541"/>
    </row>
    <row r="10" spans="2:13" ht="39.75" customHeight="1">
      <c r="B10" s="531">
        <v>3</v>
      </c>
      <c r="C10" s="532" t="s">
        <v>724</v>
      </c>
      <c r="D10" s="532"/>
      <c r="E10" s="533" t="s">
        <v>725</v>
      </c>
      <c r="F10" s="578">
        <v>1</v>
      </c>
      <c r="G10" s="579">
        <v>0</v>
      </c>
      <c r="H10" s="536">
        <f>F10*G10</f>
        <v>0</v>
      </c>
      <c r="I10" s="537">
        <v>0</v>
      </c>
      <c r="J10" s="538">
        <f t="shared" si="0"/>
        <v>0</v>
      </c>
      <c r="K10" s="539">
        <f t="shared" si="1"/>
        <v>0</v>
      </c>
      <c r="L10" s="540"/>
      <c r="M10" s="541"/>
    </row>
    <row r="11" spans="2:13" ht="39.75" customHeight="1">
      <c r="B11" s="531">
        <v>4</v>
      </c>
      <c r="C11" s="580" t="s">
        <v>726</v>
      </c>
      <c r="D11" s="580"/>
      <c r="E11" s="533" t="s">
        <v>725</v>
      </c>
      <c r="F11" s="578">
        <v>1</v>
      </c>
      <c r="G11" s="579">
        <v>0</v>
      </c>
      <c r="H11" s="536">
        <f>F11*G11</f>
        <v>0</v>
      </c>
      <c r="I11" s="537">
        <v>0</v>
      </c>
      <c r="J11" s="538">
        <f t="shared" si="0"/>
        <v>0</v>
      </c>
      <c r="K11" s="539">
        <f t="shared" si="1"/>
        <v>0</v>
      </c>
      <c r="L11" s="540"/>
      <c r="M11" s="541"/>
    </row>
    <row r="12" spans="2:13" ht="39.75" customHeight="1">
      <c r="B12" s="531">
        <v>5</v>
      </c>
      <c r="C12" s="542" t="s">
        <v>727</v>
      </c>
      <c r="D12" s="542"/>
      <c r="E12" s="543" t="s">
        <v>725</v>
      </c>
      <c r="F12" s="578">
        <v>1</v>
      </c>
      <c r="G12" s="579">
        <v>0</v>
      </c>
      <c r="H12" s="536">
        <f>F12*G12</f>
        <v>0</v>
      </c>
      <c r="I12" s="537">
        <v>0</v>
      </c>
      <c r="J12" s="538">
        <f t="shared" si="0"/>
        <v>0</v>
      </c>
      <c r="K12" s="539">
        <f t="shared" si="1"/>
        <v>0</v>
      </c>
      <c r="L12" s="540"/>
      <c r="M12" s="541"/>
    </row>
    <row r="13" spans="2:13" ht="39.75" customHeight="1">
      <c r="B13" s="531">
        <v>6</v>
      </c>
      <c r="C13" s="542" t="s">
        <v>728</v>
      </c>
      <c r="D13" s="542"/>
      <c r="E13" s="543" t="s">
        <v>725</v>
      </c>
      <c r="F13" s="578">
        <v>1</v>
      </c>
      <c r="G13" s="579">
        <v>0</v>
      </c>
      <c r="H13" s="536">
        <f>F13*G13</f>
        <v>0</v>
      </c>
      <c r="I13" s="537">
        <v>0</v>
      </c>
      <c r="J13" s="538">
        <f t="shared" si="0"/>
        <v>0</v>
      </c>
      <c r="K13" s="539">
        <f t="shared" si="1"/>
        <v>0</v>
      </c>
      <c r="L13" s="540"/>
      <c r="M13" s="541"/>
    </row>
    <row r="14" spans="2:13" ht="15.75" customHeight="1">
      <c r="B14" s="531">
        <v>7</v>
      </c>
      <c r="C14" s="532" t="s">
        <v>729</v>
      </c>
      <c r="D14" s="532"/>
      <c r="E14" s="533" t="s">
        <v>3</v>
      </c>
      <c r="F14" s="578">
        <v>30</v>
      </c>
      <c r="G14" s="579">
        <v>0</v>
      </c>
      <c r="H14" s="536">
        <f>F14*G14</f>
        <v>0</v>
      </c>
      <c r="I14" s="537">
        <v>0</v>
      </c>
      <c r="J14" s="538">
        <f t="shared" si="0"/>
        <v>0</v>
      </c>
      <c r="K14" s="539">
        <f t="shared" si="1"/>
        <v>0</v>
      </c>
      <c r="L14" s="540"/>
      <c r="M14" s="541"/>
    </row>
    <row r="15" spans="2:13" ht="15.75" customHeight="1">
      <c r="B15" s="531"/>
      <c r="C15" s="532"/>
      <c r="D15" s="532"/>
      <c r="E15" s="533"/>
      <c r="F15" s="578"/>
      <c r="G15" s="579"/>
      <c r="H15" s="536"/>
      <c r="I15" s="537"/>
      <c r="J15" s="538"/>
      <c r="K15" s="539"/>
      <c r="L15" s="540"/>
      <c r="M15" s="541"/>
    </row>
    <row r="16" spans="2:13" ht="15.75" customHeight="1">
      <c r="B16" s="531">
        <v>8</v>
      </c>
      <c r="C16" s="542" t="s">
        <v>730</v>
      </c>
      <c r="D16" s="542"/>
      <c r="E16" s="543" t="s">
        <v>3</v>
      </c>
      <c r="F16" s="578">
        <v>30</v>
      </c>
      <c r="G16" s="579">
        <v>0</v>
      </c>
      <c r="H16" s="536">
        <f>F16*G16</f>
        <v>0</v>
      </c>
      <c r="I16" s="537">
        <v>0</v>
      </c>
      <c r="J16" s="538">
        <f t="shared" si="0"/>
        <v>0</v>
      </c>
      <c r="K16" s="539">
        <f t="shared" si="1"/>
        <v>0</v>
      </c>
      <c r="L16" s="540"/>
      <c r="M16" s="541"/>
    </row>
    <row r="17" spans="2:13" ht="15.75" customHeight="1">
      <c r="B17" s="531"/>
      <c r="C17" s="542"/>
      <c r="D17" s="542"/>
      <c r="E17" s="543"/>
      <c r="F17" s="578"/>
      <c r="G17" s="579"/>
      <c r="H17" s="536"/>
      <c r="I17" s="537"/>
      <c r="J17" s="538"/>
      <c r="K17" s="539"/>
      <c r="L17" s="540"/>
      <c r="M17" s="541"/>
    </row>
    <row r="18" spans="2:13" ht="15.75" customHeight="1">
      <c r="B18" s="531">
        <v>9</v>
      </c>
      <c r="C18" s="532" t="s">
        <v>731</v>
      </c>
      <c r="D18" s="532"/>
      <c r="E18" s="533" t="s">
        <v>3</v>
      </c>
      <c r="F18" s="578">
        <v>600</v>
      </c>
      <c r="G18" s="579">
        <v>0</v>
      </c>
      <c r="H18" s="536">
        <f>F18*G18</f>
        <v>0</v>
      </c>
      <c r="I18" s="537">
        <v>0</v>
      </c>
      <c r="J18" s="538">
        <f t="shared" si="0"/>
        <v>0</v>
      </c>
      <c r="K18" s="539">
        <f t="shared" si="1"/>
        <v>0</v>
      </c>
      <c r="L18" s="540"/>
      <c r="M18" s="541"/>
    </row>
    <row r="19" spans="2:13" ht="15.75" customHeight="1">
      <c r="B19" s="531"/>
      <c r="C19" s="542"/>
      <c r="D19" s="542"/>
      <c r="E19" s="543"/>
      <c r="F19" s="578"/>
      <c r="G19" s="579"/>
      <c r="H19" s="536"/>
      <c r="I19" s="537"/>
      <c r="J19" s="538"/>
      <c r="K19" s="539"/>
      <c r="L19" s="540"/>
      <c r="M19" s="541"/>
    </row>
    <row r="20" spans="2:13" ht="15.75" customHeight="1">
      <c r="B20" s="531">
        <v>10</v>
      </c>
      <c r="C20" s="532" t="s">
        <v>732</v>
      </c>
      <c r="D20" s="532"/>
      <c r="E20" s="533" t="s">
        <v>3</v>
      </c>
      <c r="F20" s="578">
        <v>300</v>
      </c>
      <c r="G20" s="579">
        <v>0</v>
      </c>
      <c r="H20" s="536">
        <f>F20*G20</f>
        <v>0</v>
      </c>
      <c r="I20" s="537">
        <v>0</v>
      </c>
      <c r="J20" s="538">
        <f aca="true" t="shared" si="2" ref="J20:J50">ROUND(G20*(1+(I20/100)),2)</f>
        <v>0</v>
      </c>
      <c r="K20" s="539">
        <f aca="true" t="shared" si="3" ref="K20:K50">ROUND(H20*(1+(I20/100)),2)</f>
        <v>0</v>
      </c>
      <c r="L20" s="540"/>
      <c r="M20" s="541"/>
    </row>
    <row r="21" spans="2:13" ht="15.75" customHeight="1">
      <c r="B21" s="531"/>
      <c r="C21" s="532"/>
      <c r="D21" s="532"/>
      <c r="E21" s="533"/>
      <c r="F21" s="578"/>
      <c r="G21" s="579"/>
      <c r="H21" s="536"/>
      <c r="I21" s="537"/>
      <c r="J21" s="538"/>
      <c r="K21" s="539"/>
      <c r="L21" s="540"/>
      <c r="M21" s="541"/>
    </row>
    <row r="22" spans="2:13" ht="15.75" customHeight="1">
      <c r="B22" s="531">
        <v>11</v>
      </c>
      <c r="C22" s="532" t="s">
        <v>733</v>
      </c>
      <c r="D22" s="532"/>
      <c r="E22" s="533" t="s">
        <v>3</v>
      </c>
      <c r="F22" s="578">
        <v>200</v>
      </c>
      <c r="G22" s="579">
        <v>0</v>
      </c>
      <c r="H22" s="536">
        <f>F22*G22</f>
        <v>0</v>
      </c>
      <c r="I22" s="537">
        <v>0</v>
      </c>
      <c r="J22" s="538">
        <f t="shared" si="2"/>
        <v>0</v>
      </c>
      <c r="K22" s="539">
        <f t="shared" si="3"/>
        <v>0</v>
      </c>
      <c r="L22" s="540"/>
      <c r="M22" s="541"/>
    </row>
    <row r="23" spans="2:13" ht="15.75" customHeight="1">
      <c r="B23" s="531"/>
      <c r="C23" s="532"/>
      <c r="D23" s="532"/>
      <c r="E23" s="533"/>
      <c r="F23" s="578"/>
      <c r="G23" s="579"/>
      <c r="H23" s="536"/>
      <c r="I23" s="537"/>
      <c r="J23" s="538"/>
      <c r="K23" s="539"/>
      <c r="L23" s="540"/>
      <c r="M23" s="541"/>
    </row>
    <row r="24" spans="2:13" ht="15.75" customHeight="1">
      <c r="B24" s="531">
        <v>12</v>
      </c>
      <c r="C24" s="532" t="s">
        <v>734</v>
      </c>
      <c r="D24" s="532"/>
      <c r="E24" s="533" t="s">
        <v>3</v>
      </c>
      <c r="F24" s="578">
        <v>100</v>
      </c>
      <c r="G24" s="579">
        <v>0</v>
      </c>
      <c r="H24" s="536">
        <f>F24*G24</f>
        <v>0</v>
      </c>
      <c r="I24" s="537">
        <v>0</v>
      </c>
      <c r="J24" s="538">
        <f t="shared" si="2"/>
        <v>0</v>
      </c>
      <c r="K24" s="539">
        <f t="shared" si="3"/>
        <v>0</v>
      </c>
      <c r="L24" s="540"/>
      <c r="M24" s="541"/>
    </row>
    <row r="25" spans="2:13" ht="15.75" customHeight="1">
      <c r="B25" s="531"/>
      <c r="C25" s="532"/>
      <c r="D25" s="532"/>
      <c r="E25" s="533"/>
      <c r="F25" s="578"/>
      <c r="G25" s="579"/>
      <c r="H25" s="536"/>
      <c r="I25" s="537"/>
      <c r="J25" s="538"/>
      <c r="K25" s="539"/>
      <c r="L25" s="540"/>
      <c r="M25" s="541"/>
    </row>
    <row r="26" spans="2:13" ht="15.75" customHeight="1">
      <c r="B26" s="531">
        <v>13</v>
      </c>
      <c r="C26" s="542" t="s">
        <v>735</v>
      </c>
      <c r="D26" s="542"/>
      <c r="E26" s="543" t="s">
        <v>3</v>
      </c>
      <c r="F26" s="578">
        <v>100</v>
      </c>
      <c r="G26" s="579">
        <v>0</v>
      </c>
      <c r="H26" s="536">
        <f>F26*G26</f>
        <v>0</v>
      </c>
      <c r="I26" s="537">
        <v>0</v>
      </c>
      <c r="J26" s="538">
        <f t="shared" si="2"/>
        <v>0</v>
      </c>
      <c r="K26" s="539">
        <f t="shared" si="3"/>
        <v>0</v>
      </c>
      <c r="L26" s="540"/>
      <c r="M26" s="541"/>
    </row>
    <row r="27" spans="2:13" ht="15.75" customHeight="1">
      <c r="B27" s="531"/>
      <c r="C27" s="542"/>
      <c r="D27" s="542"/>
      <c r="E27" s="543"/>
      <c r="F27" s="578"/>
      <c r="G27" s="579"/>
      <c r="H27" s="536"/>
      <c r="I27" s="537"/>
      <c r="J27" s="538"/>
      <c r="K27" s="539"/>
      <c r="L27" s="540"/>
      <c r="M27" s="541"/>
    </row>
    <row r="28" spans="2:13" ht="15.75" customHeight="1">
      <c r="B28" s="531">
        <v>14</v>
      </c>
      <c r="C28" s="542" t="s">
        <v>736</v>
      </c>
      <c r="D28" s="542"/>
      <c r="E28" s="543" t="s">
        <v>3</v>
      </c>
      <c r="F28" s="578">
        <v>1</v>
      </c>
      <c r="G28" s="579">
        <v>0</v>
      </c>
      <c r="H28" s="536">
        <f>F28*G28</f>
        <v>0</v>
      </c>
      <c r="I28" s="537">
        <v>0</v>
      </c>
      <c r="J28" s="538">
        <f t="shared" si="2"/>
        <v>0</v>
      </c>
      <c r="K28" s="539">
        <f t="shared" si="3"/>
        <v>0</v>
      </c>
      <c r="L28" s="540"/>
      <c r="M28" s="541"/>
    </row>
    <row r="29" spans="2:13" ht="15.75" customHeight="1">
      <c r="B29" s="531">
        <v>15</v>
      </c>
      <c r="C29" s="542" t="s">
        <v>737</v>
      </c>
      <c r="D29" s="542"/>
      <c r="E29" s="543" t="s">
        <v>3</v>
      </c>
      <c r="F29" s="578">
        <v>1</v>
      </c>
      <c r="G29" s="579">
        <v>0</v>
      </c>
      <c r="H29" s="536">
        <f>F29*G29</f>
        <v>0</v>
      </c>
      <c r="I29" s="537">
        <v>0</v>
      </c>
      <c r="J29" s="538">
        <f t="shared" si="2"/>
        <v>0</v>
      </c>
      <c r="K29" s="539">
        <f t="shared" si="3"/>
        <v>0</v>
      </c>
      <c r="L29" s="540"/>
      <c r="M29" s="541"/>
    </row>
    <row r="30" spans="2:13" ht="15.75" customHeight="1">
      <c r="B30" s="531"/>
      <c r="C30" s="542"/>
      <c r="D30" s="542"/>
      <c r="E30" s="543"/>
      <c r="F30" s="578"/>
      <c r="G30" s="579"/>
      <c r="H30" s="536"/>
      <c r="I30" s="537"/>
      <c r="J30" s="538"/>
      <c r="K30" s="539"/>
      <c r="L30" s="540"/>
      <c r="M30" s="541"/>
    </row>
    <row r="31" spans="2:13" ht="15.75" customHeight="1">
      <c r="B31" s="531">
        <v>16</v>
      </c>
      <c r="C31" s="542" t="s">
        <v>738</v>
      </c>
      <c r="D31" s="542"/>
      <c r="E31" s="543" t="s">
        <v>3</v>
      </c>
      <c r="F31" s="578">
        <v>10</v>
      </c>
      <c r="G31" s="579">
        <v>0</v>
      </c>
      <c r="H31" s="536">
        <f>F31*G31</f>
        <v>0</v>
      </c>
      <c r="I31" s="537">
        <v>0</v>
      </c>
      <c r="J31" s="538">
        <f t="shared" si="2"/>
        <v>0</v>
      </c>
      <c r="K31" s="539">
        <f t="shared" si="3"/>
        <v>0</v>
      </c>
      <c r="L31" s="540"/>
      <c r="M31" s="541"/>
    </row>
    <row r="32" spans="2:13" ht="15.75" customHeight="1">
      <c r="B32" s="531"/>
      <c r="C32" s="542"/>
      <c r="D32" s="542"/>
      <c r="E32" s="543"/>
      <c r="F32" s="578"/>
      <c r="G32" s="579"/>
      <c r="H32" s="536"/>
      <c r="I32" s="537"/>
      <c r="J32" s="538"/>
      <c r="K32" s="539"/>
      <c r="L32" s="540"/>
      <c r="M32" s="541"/>
    </row>
    <row r="33" spans="2:13" ht="15.75" customHeight="1">
      <c r="B33" s="531">
        <v>17</v>
      </c>
      <c r="C33" s="532" t="s">
        <v>739</v>
      </c>
      <c r="D33" s="532"/>
      <c r="E33" s="533" t="s">
        <v>3</v>
      </c>
      <c r="F33" s="578">
        <v>10</v>
      </c>
      <c r="G33" s="579">
        <v>0</v>
      </c>
      <c r="H33" s="536">
        <f>F33*G33</f>
        <v>0</v>
      </c>
      <c r="I33" s="537">
        <v>0</v>
      </c>
      <c r="J33" s="538">
        <f t="shared" si="2"/>
        <v>0</v>
      </c>
      <c r="K33" s="539">
        <f t="shared" si="3"/>
        <v>0</v>
      </c>
      <c r="L33" s="540"/>
      <c r="M33" s="541"/>
    </row>
    <row r="34" spans="2:13" ht="15.75" customHeight="1">
      <c r="B34" s="531"/>
      <c r="C34" s="532"/>
      <c r="D34" s="532"/>
      <c r="E34" s="533"/>
      <c r="F34" s="578"/>
      <c r="G34" s="579"/>
      <c r="H34" s="536"/>
      <c r="I34" s="537"/>
      <c r="J34" s="538"/>
      <c r="K34" s="539"/>
      <c r="L34" s="540"/>
      <c r="M34" s="541"/>
    </row>
    <row r="35" spans="2:13" ht="15.75" customHeight="1">
      <c r="B35" s="531">
        <v>18</v>
      </c>
      <c r="C35" s="532" t="s">
        <v>740</v>
      </c>
      <c r="D35" s="532"/>
      <c r="E35" s="533" t="s">
        <v>3</v>
      </c>
      <c r="F35" s="578">
        <v>5</v>
      </c>
      <c r="G35" s="579">
        <v>0</v>
      </c>
      <c r="H35" s="536">
        <f aca="true" t="shared" si="4" ref="H35:H41">F35*G35</f>
        <v>0</v>
      </c>
      <c r="I35" s="537">
        <v>0</v>
      </c>
      <c r="J35" s="538">
        <f t="shared" si="2"/>
        <v>0</v>
      </c>
      <c r="K35" s="539">
        <f t="shared" si="3"/>
        <v>0</v>
      </c>
      <c r="L35" s="540"/>
      <c r="M35" s="541"/>
    </row>
    <row r="36" spans="2:13" ht="15.75" customHeight="1">
      <c r="B36" s="531">
        <v>19</v>
      </c>
      <c r="C36" s="542" t="s">
        <v>741</v>
      </c>
      <c r="D36" s="542"/>
      <c r="E36" s="543" t="s">
        <v>3</v>
      </c>
      <c r="F36" s="578">
        <v>5</v>
      </c>
      <c r="G36" s="579">
        <v>0</v>
      </c>
      <c r="H36" s="536">
        <f t="shared" si="4"/>
        <v>0</v>
      </c>
      <c r="I36" s="537">
        <v>0</v>
      </c>
      <c r="J36" s="538">
        <f t="shared" si="2"/>
        <v>0</v>
      </c>
      <c r="K36" s="539">
        <f t="shared" si="3"/>
        <v>0</v>
      </c>
      <c r="L36" s="540"/>
      <c r="M36" s="541"/>
    </row>
    <row r="37" spans="2:13" ht="15.75" customHeight="1">
      <c r="B37" s="531">
        <v>20</v>
      </c>
      <c r="C37" s="532" t="s">
        <v>742</v>
      </c>
      <c r="D37" s="532"/>
      <c r="E37" s="533" t="s">
        <v>3</v>
      </c>
      <c r="F37" s="578">
        <v>5</v>
      </c>
      <c r="G37" s="579">
        <v>0</v>
      </c>
      <c r="H37" s="536">
        <f t="shared" si="4"/>
        <v>0</v>
      </c>
      <c r="I37" s="537">
        <v>0</v>
      </c>
      <c r="J37" s="538">
        <f t="shared" si="2"/>
        <v>0</v>
      </c>
      <c r="K37" s="539">
        <f t="shared" si="3"/>
        <v>0</v>
      </c>
      <c r="L37" s="540"/>
      <c r="M37" s="541"/>
    </row>
    <row r="38" spans="2:13" ht="15.75" customHeight="1">
      <c r="B38" s="531">
        <v>21</v>
      </c>
      <c r="C38" s="532" t="s">
        <v>743</v>
      </c>
      <c r="D38" s="532"/>
      <c r="E38" s="533" t="s">
        <v>3</v>
      </c>
      <c r="F38" s="578">
        <v>5</v>
      </c>
      <c r="G38" s="579">
        <v>0</v>
      </c>
      <c r="H38" s="536">
        <f t="shared" si="4"/>
        <v>0</v>
      </c>
      <c r="I38" s="537">
        <v>0</v>
      </c>
      <c r="J38" s="538">
        <f t="shared" si="2"/>
        <v>0</v>
      </c>
      <c r="K38" s="539">
        <f t="shared" si="3"/>
        <v>0</v>
      </c>
      <c r="L38" s="540"/>
      <c r="M38" s="541"/>
    </row>
    <row r="39" spans="2:13" ht="15.75" customHeight="1">
      <c r="B39" s="531">
        <v>22</v>
      </c>
      <c r="C39" s="532" t="s">
        <v>744</v>
      </c>
      <c r="D39" s="532"/>
      <c r="E39" s="533" t="s">
        <v>3</v>
      </c>
      <c r="F39" s="578">
        <v>5</v>
      </c>
      <c r="G39" s="579">
        <v>0</v>
      </c>
      <c r="H39" s="536">
        <f t="shared" si="4"/>
        <v>0</v>
      </c>
      <c r="I39" s="537">
        <v>0</v>
      </c>
      <c r="J39" s="538">
        <f t="shared" si="2"/>
        <v>0</v>
      </c>
      <c r="K39" s="539">
        <f t="shared" si="3"/>
        <v>0</v>
      </c>
      <c r="L39" s="540"/>
      <c r="M39" s="541"/>
    </row>
    <row r="40" spans="2:13" ht="15.75" customHeight="1">
      <c r="B40" s="531">
        <v>23</v>
      </c>
      <c r="C40" s="532" t="s">
        <v>745</v>
      </c>
      <c r="D40" s="532"/>
      <c r="E40" s="533" t="s">
        <v>3</v>
      </c>
      <c r="F40" s="578">
        <v>5</v>
      </c>
      <c r="G40" s="579">
        <v>0</v>
      </c>
      <c r="H40" s="536">
        <f t="shared" si="4"/>
        <v>0</v>
      </c>
      <c r="I40" s="537">
        <v>0</v>
      </c>
      <c r="J40" s="538">
        <f t="shared" si="2"/>
        <v>0</v>
      </c>
      <c r="K40" s="539">
        <f t="shared" si="3"/>
        <v>0</v>
      </c>
      <c r="L40" s="540"/>
      <c r="M40" s="541"/>
    </row>
    <row r="41" spans="2:13" ht="30" customHeight="1">
      <c r="B41" s="531">
        <v>24</v>
      </c>
      <c r="C41" s="581" t="s">
        <v>746</v>
      </c>
      <c r="D41" s="581"/>
      <c r="E41" s="543" t="s">
        <v>3</v>
      </c>
      <c r="F41" s="578">
        <v>5</v>
      </c>
      <c r="G41" s="579">
        <v>0</v>
      </c>
      <c r="H41" s="536">
        <f t="shared" si="4"/>
        <v>0</v>
      </c>
      <c r="I41" s="537">
        <v>0</v>
      </c>
      <c r="J41" s="538">
        <f t="shared" si="2"/>
        <v>0</v>
      </c>
      <c r="K41" s="539">
        <f t="shared" si="3"/>
        <v>0</v>
      </c>
      <c r="L41" s="540"/>
      <c r="M41" s="541"/>
    </row>
    <row r="42" spans="2:13" ht="15.75" customHeight="1">
      <c r="B42" s="531"/>
      <c r="C42" s="542"/>
      <c r="D42" s="542"/>
      <c r="E42" s="543"/>
      <c r="F42" s="578"/>
      <c r="G42" s="579"/>
      <c r="H42" s="536"/>
      <c r="I42" s="537"/>
      <c r="J42" s="538"/>
      <c r="K42" s="539"/>
      <c r="L42" s="540"/>
      <c r="M42" s="541"/>
    </row>
    <row r="43" spans="2:13" ht="30" customHeight="1">
      <c r="B43" s="531">
        <v>25</v>
      </c>
      <c r="C43" s="532" t="s">
        <v>747</v>
      </c>
      <c r="D43" s="532"/>
      <c r="E43" s="533" t="s">
        <v>3</v>
      </c>
      <c r="F43" s="578">
        <v>30</v>
      </c>
      <c r="G43" s="579">
        <v>0</v>
      </c>
      <c r="H43" s="536">
        <f>F43*G43</f>
        <v>0</v>
      </c>
      <c r="I43" s="537">
        <v>0</v>
      </c>
      <c r="J43" s="538">
        <f t="shared" si="2"/>
        <v>0</v>
      </c>
      <c r="K43" s="539">
        <f t="shared" si="3"/>
        <v>0</v>
      </c>
      <c r="L43" s="540"/>
      <c r="M43" s="541"/>
    </row>
    <row r="44" spans="2:13" ht="15.75" customHeight="1">
      <c r="B44" s="531"/>
      <c r="C44" s="532"/>
      <c r="D44" s="532"/>
      <c r="E44" s="533"/>
      <c r="F44" s="578"/>
      <c r="G44" s="579"/>
      <c r="H44" s="536"/>
      <c r="I44" s="537"/>
      <c r="J44" s="538"/>
      <c r="K44" s="539"/>
      <c r="L44" s="540"/>
      <c r="M44" s="541"/>
    </row>
    <row r="45" spans="2:13" ht="15.75" customHeight="1">
      <c r="B45" s="531">
        <v>26</v>
      </c>
      <c r="C45" s="532" t="s">
        <v>748</v>
      </c>
      <c r="D45" s="532"/>
      <c r="E45" s="533" t="s">
        <v>3</v>
      </c>
      <c r="F45" s="578">
        <v>30</v>
      </c>
      <c r="G45" s="579">
        <v>0</v>
      </c>
      <c r="H45" s="536">
        <f aca="true" t="shared" si="5" ref="H45:H50">F45*G45</f>
        <v>0</v>
      </c>
      <c r="I45" s="537">
        <v>0</v>
      </c>
      <c r="J45" s="538">
        <f t="shared" si="2"/>
        <v>0</v>
      </c>
      <c r="K45" s="539">
        <f t="shared" si="3"/>
        <v>0</v>
      </c>
      <c r="L45" s="540"/>
      <c r="M45" s="541"/>
    </row>
    <row r="46" spans="2:13" ht="15.75" customHeight="1">
      <c r="B46" s="531">
        <v>27</v>
      </c>
      <c r="C46" s="532" t="s">
        <v>749</v>
      </c>
      <c r="D46" s="532"/>
      <c r="E46" s="533" t="s">
        <v>3</v>
      </c>
      <c r="F46" s="578">
        <v>300</v>
      </c>
      <c r="G46" s="579">
        <v>0</v>
      </c>
      <c r="H46" s="536">
        <f t="shared" si="5"/>
        <v>0</v>
      </c>
      <c r="I46" s="537">
        <v>0</v>
      </c>
      <c r="J46" s="538">
        <f t="shared" si="2"/>
        <v>0</v>
      </c>
      <c r="K46" s="539">
        <f t="shared" si="3"/>
        <v>0</v>
      </c>
      <c r="L46" s="540"/>
      <c r="M46" s="541"/>
    </row>
    <row r="47" spans="2:13" ht="15.75" customHeight="1">
      <c r="B47" s="531">
        <v>28</v>
      </c>
      <c r="C47" s="532" t="s">
        <v>750</v>
      </c>
      <c r="D47" s="532"/>
      <c r="E47" s="533" t="s">
        <v>3</v>
      </c>
      <c r="F47" s="578">
        <v>100</v>
      </c>
      <c r="G47" s="579">
        <v>0</v>
      </c>
      <c r="H47" s="536">
        <f t="shared" si="5"/>
        <v>0</v>
      </c>
      <c r="I47" s="537">
        <v>0</v>
      </c>
      <c r="J47" s="538">
        <f t="shared" si="2"/>
        <v>0</v>
      </c>
      <c r="K47" s="539">
        <f t="shared" si="3"/>
        <v>0</v>
      </c>
      <c r="L47" s="540"/>
      <c r="M47" s="541"/>
    </row>
    <row r="48" spans="2:13" ht="15.75" customHeight="1">
      <c r="B48" s="531">
        <v>29</v>
      </c>
      <c r="C48" s="532" t="s">
        <v>751</v>
      </c>
      <c r="D48" s="532"/>
      <c r="E48" s="533" t="s">
        <v>3</v>
      </c>
      <c r="F48" s="578">
        <v>400</v>
      </c>
      <c r="G48" s="579">
        <v>0</v>
      </c>
      <c r="H48" s="536">
        <f t="shared" si="5"/>
        <v>0</v>
      </c>
      <c r="I48" s="537">
        <v>0</v>
      </c>
      <c r="J48" s="538">
        <f t="shared" si="2"/>
        <v>0</v>
      </c>
      <c r="K48" s="539">
        <f t="shared" si="3"/>
        <v>0</v>
      </c>
      <c r="L48" s="540"/>
      <c r="M48" s="541"/>
    </row>
    <row r="49" spans="2:13" ht="15.75" customHeight="1">
      <c r="B49" s="531">
        <v>30</v>
      </c>
      <c r="C49" s="532" t="s">
        <v>752</v>
      </c>
      <c r="D49" s="532"/>
      <c r="E49" s="533" t="s">
        <v>3</v>
      </c>
      <c r="F49" s="578">
        <v>200</v>
      </c>
      <c r="G49" s="579">
        <v>0</v>
      </c>
      <c r="H49" s="536">
        <f t="shared" si="5"/>
        <v>0</v>
      </c>
      <c r="I49" s="537">
        <v>0</v>
      </c>
      <c r="J49" s="538">
        <f t="shared" si="2"/>
        <v>0</v>
      </c>
      <c r="K49" s="539">
        <f t="shared" si="3"/>
        <v>0</v>
      </c>
      <c r="L49" s="540"/>
      <c r="M49" s="541"/>
    </row>
    <row r="50" spans="2:13" ht="15.75" customHeight="1">
      <c r="B50" s="531">
        <v>31</v>
      </c>
      <c r="C50" s="532" t="s">
        <v>753</v>
      </c>
      <c r="D50" s="532"/>
      <c r="E50" s="533" t="s">
        <v>3</v>
      </c>
      <c r="F50" s="578">
        <v>200</v>
      </c>
      <c r="G50" s="579">
        <v>0</v>
      </c>
      <c r="H50" s="536">
        <f t="shared" si="5"/>
        <v>0</v>
      </c>
      <c r="I50" s="537">
        <v>0</v>
      </c>
      <c r="J50" s="538">
        <f t="shared" si="2"/>
        <v>0</v>
      </c>
      <c r="K50" s="539">
        <f t="shared" si="3"/>
        <v>0</v>
      </c>
      <c r="L50" s="540"/>
      <c r="M50" s="541"/>
    </row>
    <row r="51" spans="2:13" ht="15.75" customHeight="1">
      <c r="B51" s="531"/>
      <c r="C51" s="532"/>
      <c r="D51" s="532"/>
      <c r="E51" s="533"/>
      <c r="F51" s="578"/>
      <c r="G51" s="579"/>
      <c r="H51" s="536"/>
      <c r="I51" s="537"/>
      <c r="J51" s="538"/>
      <c r="K51" s="539"/>
      <c r="L51" s="540"/>
      <c r="M51" s="541"/>
    </row>
    <row r="52" spans="2:13" ht="15.75" customHeight="1">
      <c r="B52" s="531">
        <v>32</v>
      </c>
      <c r="C52" s="542" t="s">
        <v>754</v>
      </c>
      <c r="D52" s="542"/>
      <c r="E52" s="543" t="s">
        <v>3</v>
      </c>
      <c r="F52" s="578">
        <v>3</v>
      </c>
      <c r="G52" s="579">
        <v>0</v>
      </c>
      <c r="H52" s="536">
        <f>F52*G52</f>
        <v>0</v>
      </c>
      <c r="I52" s="537">
        <v>0</v>
      </c>
      <c r="J52" s="538">
        <f aca="true" t="shared" si="6" ref="J52:J73">ROUND(G52*(1+(I52/100)),2)</f>
        <v>0</v>
      </c>
      <c r="K52" s="539">
        <f aca="true" t="shared" si="7" ref="K52:K73">ROUND(H52*(1+(I52/100)),2)</f>
        <v>0</v>
      </c>
      <c r="L52" s="540"/>
      <c r="M52" s="541"/>
    </row>
    <row r="53" spans="2:13" ht="15.75" customHeight="1">
      <c r="B53" s="531"/>
      <c r="C53" s="542"/>
      <c r="D53" s="542"/>
      <c r="E53" s="543"/>
      <c r="F53" s="578"/>
      <c r="G53" s="579"/>
      <c r="H53" s="536"/>
      <c r="I53" s="537"/>
      <c r="J53" s="538"/>
      <c r="K53" s="539"/>
      <c r="L53" s="540"/>
      <c r="M53" s="541"/>
    </row>
    <row r="54" spans="2:13" ht="15.75" customHeight="1">
      <c r="B54" s="531">
        <v>33</v>
      </c>
      <c r="C54" s="532" t="s">
        <v>755</v>
      </c>
      <c r="D54" s="532"/>
      <c r="E54" s="533" t="s">
        <v>3</v>
      </c>
      <c r="F54" s="578">
        <v>50</v>
      </c>
      <c r="G54" s="579">
        <v>0</v>
      </c>
      <c r="H54" s="536">
        <f>F54*G54</f>
        <v>0</v>
      </c>
      <c r="I54" s="537">
        <v>0</v>
      </c>
      <c r="J54" s="538">
        <f t="shared" si="6"/>
        <v>0</v>
      </c>
      <c r="K54" s="539">
        <f t="shared" si="7"/>
        <v>0</v>
      </c>
      <c r="L54" s="540"/>
      <c r="M54" s="541"/>
    </row>
    <row r="55" spans="2:13" ht="15.75" customHeight="1">
      <c r="B55" s="531"/>
      <c r="C55" s="532"/>
      <c r="D55" s="532"/>
      <c r="E55" s="533"/>
      <c r="F55" s="578"/>
      <c r="G55" s="579"/>
      <c r="H55" s="536"/>
      <c r="I55" s="537"/>
      <c r="J55" s="538"/>
      <c r="K55" s="539"/>
      <c r="L55" s="540"/>
      <c r="M55" s="541"/>
    </row>
    <row r="56" spans="2:13" ht="15.75" customHeight="1">
      <c r="B56" s="531">
        <v>34</v>
      </c>
      <c r="C56" s="532" t="s">
        <v>756</v>
      </c>
      <c r="D56" s="532"/>
      <c r="E56" s="533" t="s">
        <v>80</v>
      </c>
      <c r="F56" s="578">
        <v>3</v>
      </c>
      <c r="G56" s="579">
        <v>0</v>
      </c>
      <c r="H56" s="536">
        <f>F56*G56</f>
        <v>0</v>
      </c>
      <c r="I56" s="537">
        <v>0</v>
      </c>
      <c r="J56" s="538">
        <f t="shared" si="6"/>
        <v>0</v>
      </c>
      <c r="K56" s="539">
        <f t="shared" si="7"/>
        <v>0</v>
      </c>
      <c r="L56" s="540"/>
      <c r="M56" s="541"/>
    </row>
    <row r="57" spans="2:13" ht="15.75" customHeight="1">
      <c r="B57" s="531">
        <v>35</v>
      </c>
      <c r="C57" s="532" t="s">
        <v>757</v>
      </c>
      <c r="D57" s="532"/>
      <c r="E57" s="533" t="s">
        <v>80</v>
      </c>
      <c r="F57" s="578">
        <v>3</v>
      </c>
      <c r="G57" s="579">
        <v>0</v>
      </c>
      <c r="H57" s="536">
        <f>F57*G57</f>
        <v>0</v>
      </c>
      <c r="I57" s="537">
        <v>0</v>
      </c>
      <c r="J57" s="538">
        <f t="shared" si="6"/>
        <v>0</v>
      </c>
      <c r="K57" s="539">
        <f t="shared" si="7"/>
        <v>0</v>
      </c>
      <c r="L57" s="540"/>
      <c r="M57" s="541"/>
    </row>
    <row r="58" spans="2:13" ht="15.75" customHeight="1">
      <c r="B58" s="531">
        <v>36</v>
      </c>
      <c r="C58" s="532" t="s">
        <v>758</v>
      </c>
      <c r="D58" s="532"/>
      <c r="E58" s="533" t="s">
        <v>80</v>
      </c>
      <c r="F58" s="578">
        <v>3</v>
      </c>
      <c r="G58" s="579">
        <v>0</v>
      </c>
      <c r="H58" s="536">
        <f>F58*G58</f>
        <v>0</v>
      </c>
      <c r="I58" s="537">
        <v>0</v>
      </c>
      <c r="J58" s="538">
        <f t="shared" si="6"/>
        <v>0</v>
      </c>
      <c r="K58" s="539">
        <f t="shared" si="7"/>
        <v>0</v>
      </c>
      <c r="L58" s="540"/>
      <c r="M58" s="541"/>
    </row>
    <row r="59" spans="2:13" ht="15.75" customHeight="1">
      <c r="B59" s="531">
        <v>37</v>
      </c>
      <c r="C59" s="532" t="s">
        <v>759</v>
      </c>
      <c r="D59" s="532"/>
      <c r="E59" s="533" t="s">
        <v>80</v>
      </c>
      <c r="F59" s="578">
        <v>3</v>
      </c>
      <c r="G59" s="579">
        <v>0</v>
      </c>
      <c r="H59" s="536">
        <f>F59*G59</f>
        <v>0</v>
      </c>
      <c r="I59" s="537">
        <v>0</v>
      </c>
      <c r="J59" s="538">
        <f t="shared" si="6"/>
        <v>0</v>
      </c>
      <c r="K59" s="539">
        <f t="shared" si="7"/>
        <v>0</v>
      </c>
      <c r="L59" s="540"/>
      <c r="M59" s="541"/>
    </row>
    <row r="60" spans="2:13" ht="15.75" customHeight="1">
      <c r="B60" s="531"/>
      <c r="C60" s="532"/>
      <c r="D60" s="532"/>
      <c r="E60" s="533"/>
      <c r="F60" s="578"/>
      <c r="G60" s="579"/>
      <c r="H60" s="536"/>
      <c r="I60" s="537"/>
      <c r="J60" s="538"/>
      <c r="K60" s="539"/>
      <c r="L60" s="540"/>
      <c r="M60" s="541"/>
    </row>
    <row r="61" spans="2:13" ht="15.75" customHeight="1">
      <c r="B61" s="531">
        <v>38</v>
      </c>
      <c r="C61" s="532" t="s">
        <v>760</v>
      </c>
      <c r="D61" s="532"/>
      <c r="E61" s="533" t="s">
        <v>80</v>
      </c>
      <c r="F61" s="578">
        <v>100</v>
      </c>
      <c r="G61" s="579">
        <v>0</v>
      </c>
      <c r="H61" s="536">
        <f>F61*G61</f>
        <v>0</v>
      </c>
      <c r="I61" s="537">
        <v>0</v>
      </c>
      <c r="J61" s="538">
        <f t="shared" si="6"/>
        <v>0</v>
      </c>
      <c r="K61" s="539">
        <f t="shared" si="7"/>
        <v>0</v>
      </c>
      <c r="L61" s="540"/>
      <c r="M61" s="541"/>
    </row>
    <row r="62" spans="2:13" ht="15.75" customHeight="1">
      <c r="B62" s="531">
        <v>39</v>
      </c>
      <c r="C62" s="532" t="s">
        <v>761</v>
      </c>
      <c r="D62" s="532"/>
      <c r="E62" s="533" t="s">
        <v>80</v>
      </c>
      <c r="F62" s="578">
        <v>100</v>
      </c>
      <c r="G62" s="579">
        <v>0</v>
      </c>
      <c r="H62" s="536">
        <f>F62*G62</f>
        <v>0</v>
      </c>
      <c r="I62" s="537">
        <v>0</v>
      </c>
      <c r="J62" s="538">
        <f t="shared" si="6"/>
        <v>0</v>
      </c>
      <c r="K62" s="539">
        <f t="shared" si="7"/>
        <v>0</v>
      </c>
      <c r="L62" s="540"/>
      <c r="M62" s="541"/>
    </row>
    <row r="63" spans="2:13" ht="15.75" customHeight="1">
      <c r="B63" s="531">
        <v>40</v>
      </c>
      <c r="C63" s="532" t="s">
        <v>762</v>
      </c>
      <c r="D63" s="532"/>
      <c r="E63" s="533" t="s">
        <v>80</v>
      </c>
      <c r="F63" s="578">
        <v>100</v>
      </c>
      <c r="G63" s="579">
        <v>0</v>
      </c>
      <c r="H63" s="536">
        <f>F63*G63</f>
        <v>0</v>
      </c>
      <c r="I63" s="537">
        <v>0</v>
      </c>
      <c r="J63" s="538">
        <f t="shared" si="6"/>
        <v>0</v>
      </c>
      <c r="K63" s="539">
        <f t="shared" si="7"/>
        <v>0</v>
      </c>
      <c r="L63" s="540"/>
      <c r="M63" s="541"/>
    </row>
    <row r="64" spans="2:13" ht="15.75" customHeight="1">
      <c r="B64" s="531"/>
      <c r="C64" s="532"/>
      <c r="D64" s="532"/>
      <c r="E64" s="533"/>
      <c r="F64" s="578"/>
      <c r="G64" s="579"/>
      <c r="H64" s="536"/>
      <c r="I64" s="537"/>
      <c r="J64" s="538"/>
      <c r="K64" s="539"/>
      <c r="L64" s="540"/>
      <c r="M64" s="541"/>
    </row>
    <row r="65" spans="2:13" ht="15.75" customHeight="1">
      <c r="B65" s="531">
        <v>41</v>
      </c>
      <c r="C65" s="532" t="s">
        <v>763</v>
      </c>
      <c r="D65" s="532"/>
      <c r="E65" s="533" t="s">
        <v>80</v>
      </c>
      <c r="F65" s="578">
        <v>200</v>
      </c>
      <c r="G65" s="579">
        <v>0</v>
      </c>
      <c r="H65" s="536">
        <f>F65*G65</f>
        <v>0</v>
      </c>
      <c r="I65" s="537">
        <v>0</v>
      </c>
      <c r="J65" s="538">
        <f t="shared" si="6"/>
        <v>0</v>
      </c>
      <c r="K65" s="539">
        <f t="shared" si="7"/>
        <v>0</v>
      </c>
      <c r="L65" s="540"/>
      <c r="M65" s="541"/>
    </row>
    <row r="66" spans="2:13" ht="15.75" customHeight="1">
      <c r="B66" s="531">
        <v>42</v>
      </c>
      <c r="C66" s="532" t="s">
        <v>764</v>
      </c>
      <c r="D66" s="532"/>
      <c r="E66" s="533" t="s">
        <v>80</v>
      </c>
      <c r="F66" s="578">
        <v>300</v>
      </c>
      <c r="G66" s="579">
        <v>0</v>
      </c>
      <c r="H66" s="536">
        <f>F66*G66</f>
        <v>0</v>
      </c>
      <c r="I66" s="537">
        <v>0</v>
      </c>
      <c r="J66" s="538">
        <f t="shared" si="6"/>
        <v>0</v>
      </c>
      <c r="K66" s="539">
        <f t="shared" si="7"/>
        <v>0</v>
      </c>
      <c r="L66" s="540"/>
      <c r="M66" s="541"/>
    </row>
    <row r="67" spans="2:13" ht="15.75" customHeight="1">
      <c r="B67" s="531">
        <v>43</v>
      </c>
      <c r="C67" s="532" t="s">
        <v>765</v>
      </c>
      <c r="D67" s="532"/>
      <c r="E67" s="533" t="s">
        <v>80</v>
      </c>
      <c r="F67" s="578">
        <v>700</v>
      </c>
      <c r="G67" s="579">
        <v>0</v>
      </c>
      <c r="H67" s="536">
        <f>F67*G67</f>
        <v>0</v>
      </c>
      <c r="I67" s="537">
        <v>0</v>
      </c>
      <c r="J67" s="538">
        <f t="shared" si="6"/>
        <v>0</v>
      </c>
      <c r="K67" s="539">
        <f t="shared" si="7"/>
        <v>0</v>
      </c>
      <c r="L67" s="540"/>
      <c r="M67" s="541"/>
    </row>
    <row r="68" spans="2:13" ht="15.75" customHeight="1">
      <c r="B68" s="531"/>
      <c r="C68" s="532"/>
      <c r="D68" s="532"/>
      <c r="E68" s="533"/>
      <c r="F68" s="578"/>
      <c r="G68" s="579"/>
      <c r="H68" s="536"/>
      <c r="I68" s="537"/>
      <c r="J68" s="538"/>
      <c r="K68" s="539"/>
      <c r="L68" s="540"/>
      <c r="M68" s="541"/>
    </row>
    <row r="69" spans="2:13" ht="15.75" customHeight="1">
      <c r="B69" s="531">
        <v>44</v>
      </c>
      <c r="C69" s="542" t="s">
        <v>766</v>
      </c>
      <c r="D69" s="542"/>
      <c r="E69" s="543" t="s">
        <v>3</v>
      </c>
      <c r="F69" s="578">
        <v>3</v>
      </c>
      <c r="G69" s="579">
        <v>0</v>
      </c>
      <c r="H69" s="536">
        <f>F69*G69</f>
        <v>0</v>
      </c>
      <c r="I69" s="537">
        <v>0</v>
      </c>
      <c r="J69" s="538">
        <f t="shared" si="6"/>
        <v>0</v>
      </c>
      <c r="K69" s="539">
        <f t="shared" si="7"/>
        <v>0</v>
      </c>
      <c r="L69" s="540"/>
      <c r="M69" s="541"/>
    </row>
    <row r="70" spans="2:13" ht="15.75" customHeight="1">
      <c r="B70" s="531"/>
      <c r="C70" s="542"/>
      <c r="D70" s="542"/>
      <c r="E70" s="543"/>
      <c r="F70" s="578"/>
      <c r="G70" s="579"/>
      <c r="H70" s="536"/>
      <c r="I70" s="537"/>
      <c r="J70" s="538"/>
      <c r="K70" s="539"/>
      <c r="L70" s="540"/>
      <c r="M70" s="541"/>
    </row>
    <row r="71" spans="2:13" ht="15.75" customHeight="1">
      <c r="B71" s="531">
        <v>45</v>
      </c>
      <c r="C71" s="532" t="s">
        <v>767</v>
      </c>
      <c r="D71" s="532"/>
      <c r="E71" s="533" t="s">
        <v>80</v>
      </c>
      <c r="F71" s="578">
        <v>20</v>
      </c>
      <c r="G71" s="579">
        <v>0</v>
      </c>
      <c r="H71" s="536">
        <f>F71*G71</f>
        <v>0</v>
      </c>
      <c r="I71" s="537">
        <v>0</v>
      </c>
      <c r="J71" s="538">
        <f t="shared" si="6"/>
        <v>0</v>
      </c>
      <c r="K71" s="539">
        <f t="shared" si="7"/>
        <v>0</v>
      </c>
      <c r="L71" s="540"/>
      <c r="M71" s="541"/>
    </row>
    <row r="72" spans="2:13" ht="15.75" customHeight="1">
      <c r="B72" s="531"/>
      <c r="C72" s="532"/>
      <c r="D72" s="532"/>
      <c r="E72" s="533"/>
      <c r="F72" s="578"/>
      <c r="G72" s="579">
        <v>0</v>
      </c>
      <c r="H72" s="536">
        <f>F72*G72</f>
        <v>0</v>
      </c>
      <c r="I72" s="537">
        <v>0</v>
      </c>
      <c r="J72" s="538">
        <f t="shared" si="6"/>
        <v>0</v>
      </c>
      <c r="K72" s="539">
        <f t="shared" si="7"/>
        <v>0</v>
      </c>
      <c r="L72" s="540"/>
      <c r="M72" s="541"/>
    </row>
    <row r="73" spans="2:13" ht="15.75" customHeight="1">
      <c r="B73" s="531">
        <v>46</v>
      </c>
      <c r="C73" s="581" t="s">
        <v>768</v>
      </c>
      <c r="D73" s="581"/>
      <c r="E73" s="543" t="s">
        <v>3</v>
      </c>
      <c r="F73" s="578">
        <v>3</v>
      </c>
      <c r="G73" s="579">
        <v>0</v>
      </c>
      <c r="H73" s="536">
        <f>F73*G73</f>
        <v>0</v>
      </c>
      <c r="I73" s="537">
        <v>0</v>
      </c>
      <c r="J73" s="538">
        <f t="shared" si="6"/>
        <v>0</v>
      </c>
      <c r="K73" s="539">
        <f t="shared" si="7"/>
        <v>0</v>
      </c>
      <c r="L73" s="540"/>
      <c r="M73" s="541"/>
    </row>
    <row r="74" spans="2:13" ht="15.75" customHeight="1">
      <c r="B74" s="531"/>
      <c r="C74" s="581"/>
      <c r="D74" s="581"/>
      <c r="E74" s="543"/>
      <c r="F74" s="578"/>
      <c r="G74" s="579"/>
      <c r="H74" s="536"/>
      <c r="I74" s="537"/>
      <c r="J74" s="538"/>
      <c r="K74" s="539"/>
      <c r="L74" s="540"/>
      <c r="M74" s="541"/>
    </row>
    <row r="75" spans="2:13" ht="15.75" customHeight="1">
      <c r="B75" s="531">
        <v>47</v>
      </c>
      <c r="C75" s="532" t="s">
        <v>769</v>
      </c>
      <c r="D75" s="532"/>
      <c r="E75" s="533" t="s">
        <v>3</v>
      </c>
      <c r="F75" s="578">
        <v>5</v>
      </c>
      <c r="G75" s="579">
        <v>0</v>
      </c>
      <c r="H75" s="536">
        <f>F75*G75</f>
        <v>0</v>
      </c>
      <c r="I75" s="537">
        <v>0</v>
      </c>
      <c r="J75" s="538">
        <f aca="true" t="shared" si="8" ref="J75:J84">ROUND(G75*(1+(I75/100)),2)</f>
        <v>0</v>
      </c>
      <c r="K75" s="539">
        <f aca="true" t="shared" si="9" ref="K75:K84">ROUND(H75*(1+(I75/100)),2)</f>
        <v>0</v>
      </c>
      <c r="L75" s="540"/>
      <c r="M75" s="541"/>
    </row>
    <row r="76" spans="2:13" ht="15.75" customHeight="1">
      <c r="B76" s="531"/>
      <c r="C76" s="532"/>
      <c r="D76" s="532"/>
      <c r="E76" s="533"/>
      <c r="F76" s="578"/>
      <c r="G76" s="579"/>
      <c r="H76" s="536"/>
      <c r="I76" s="537"/>
      <c r="J76" s="538"/>
      <c r="K76" s="539"/>
      <c r="L76" s="540"/>
      <c r="M76" s="541"/>
    </row>
    <row r="77" spans="2:13" ht="15.75" customHeight="1">
      <c r="B77" s="531">
        <v>48</v>
      </c>
      <c r="C77" s="582" t="s">
        <v>770</v>
      </c>
      <c r="D77" s="582"/>
      <c r="E77" s="533" t="s">
        <v>80</v>
      </c>
      <c r="F77" s="578">
        <v>1</v>
      </c>
      <c r="G77" s="579">
        <v>0</v>
      </c>
      <c r="H77" s="536">
        <f>F77*G77</f>
        <v>0</v>
      </c>
      <c r="I77" s="537">
        <v>0</v>
      </c>
      <c r="J77" s="538">
        <f t="shared" si="8"/>
        <v>0</v>
      </c>
      <c r="K77" s="539">
        <f t="shared" si="9"/>
        <v>0</v>
      </c>
      <c r="L77" s="540"/>
      <c r="M77" s="541"/>
    </row>
    <row r="78" spans="2:13" ht="15.75" customHeight="1">
      <c r="B78" s="531">
        <v>49</v>
      </c>
      <c r="C78" s="583" t="s">
        <v>771</v>
      </c>
      <c r="D78" s="582"/>
      <c r="E78" s="533" t="s">
        <v>80</v>
      </c>
      <c r="F78" s="578">
        <v>2000</v>
      </c>
      <c r="G78" s="579">
        <v>0</v>
      </c>
      <c r="H78" s="536">
        <f>F78*G78</f>
        <v>0</v>
      </c>
      <c r="I78" s="537">
        <v>0</v>
      </c>
      <c r="J78" s="538">
        <f t="shared" si="8"/>
        <v>0</v>
      </c>
      <c r="K78" s="539">
        <f t="shared" si="9"/>
        <v>0</v>
      </c>
      <c r="L78" s="540"/>
      <c r="M78" s="541"/>
    </row>
    <row r="79" spans="2:13" ht="15.75" customHeight="1">
      <c r="B79" s="531"/>
      <c r="C79" s="582"/>
      <c r="D79" s="582"/>
      <c r="E79" s="533"/>
      <c r="F79" s="578"/>
      <c r="G79" s="579"/>
      <c r="H79" s="536"/>
      <c r="I79" s="537"/>
      <c r="J79" s="538"/>
      <c r="K79" s="539"/>
      <c r="L79" s="540"/>
      <c r="M79" s="541"/>
    </row>
    <row r="80" spans="2:13" ht="39.75" customHeight="1">
      <c r="B80" s="531">
        <v>50</v>
      </c>
      <c r="C80" s="582" t="s">
        <v>772</v>
      </c>
      <c r="D80" s="582"/>
      <c r="E80" s="533" t="s">
        <v>80</v>
      </c>
      <c r="F80" s="578">
        <v>3</v>
      </c>
      <c r="G80" s="579">
        <v>0</v>
      </c>
      <c r="H80" s="536">
        <f>F80*G80</f>
        <v>0</v>
      </c>
      <c r="I80" s="537">
        <v>0</v>
      </c>
      <c r="J80" s="538">
        <f t="shared" si="8"/>
        <v>0</v>
      </c>
      <c r="K80" s="539">
        <f t="shared" si="9"/>
        <v>0</v>
      </c>
      <c r="L80" s="540"/>
      <c r="M80" s="541"/>
    </row>
    <row r="81" spans="2:13" ht="15.75" customHeight="1">
      <c r="B81" s="531"/>
      <c r="C81" s="532"/>
      <c r="D81" s="532"/>
      <c r="E81" s="533"/>
      <c r="F81" s="578"/>
      <c r="G81" s="579"/>
      <c r="H81" s="536"/>
      <c r="I81" s="537"/>
      <c r="J81" s="538"/>
      <c r="K81" s="539"/>
      <c r="L81" s="540"/>
      <c r="M81" s="541"/>
    </row>
    <row r="82" spans="2:13" ht="15.75" customHeight="1">
      <c r="B82" s="531">
        <v>51</v>
      </c>
      <c r="C82" s="542" t="s">
        <v>773</v>
      </c>
      <c r="D82" s="542"/>
      <c r="E82" s="543" t="s">
        <v>80</v>
      </c>
      <c r="F82" s="578">
        <v>3</v>
      </c>
      <c r="G82" s="579">
        <v>0</v>
      </c>
      <c r="H82" s="536">
        <f>F82*G82</f>
        <v>0</v>
      </c>
      <c r="I82" s="537">
        <v>0</v>
      </c>
      <c r="J82" s="538">
        <f t="shared" si="8"/>
        <v>0</v>
      </c>
      <c r="K82" s="539">
        <f t="shared" si="9"/>
        <v>0</v>
      </c>
      <c r="L82" s="540"/>
      <c r="M82" s="541"/>
    </row>
    <row r="83" spans="2:13" s="573" customFormat="1" ht="15.75" customHeight="1">
      <c r="B83" s="531">
        <v>52</v>
      </c>
      <c r="C83" s="532" t="s">
        <v>774</v>
      </c>
      <c r="D83" s="532"/>
      <c r="E83" s="533" t="s">
        <v>80</v>
      </c>
      <c r="F83" s="578">
        <v>3</v>
      </c>
      <c r="G83" s="579">
        <v>0</v>
      </c>
      <c r="H83" s="536">
        <f>F83*G83</f>
        <v>0</v>
      </c>
      <c r="I83" s="537">
        <v>0</v>
      </c>
      <c r="J83" s="538">
        <f t="shared" si="8"/>
        <v>0</v>
      </c>
      <c r="K83" s="539">
        <f t="shared" si="9"/>
        <v>0</v>
      </c>
      <c r="L83" s="540"/>
      <c r="M83" s="584"/>
    </row>
    <row r="84" spans="2:13" ht="15.75" customHeight="1">
      <c r="B84" s="531">
        <v>53</v>
      </c>
      <c r="C84" s="532" t="s">
        <v>775</v>
      </c>
      <c r="D84" s="532"/>
      <c r="E84" s="533" t="s">
        <v>80</v>
      </c>
      <c r="F84" s="578">
        <v>3</v>
      </c>
      <c r="G84" s="579">
        <v>0</v>
      </c>
      <c r="H84" s="536">
        <f>F84*G84</f>
        <v>0</v>
      </c>
      <c r="I84" s="537">
        <v>0</v>
      </c>
      <c r="J84" s="538">
        <f t="shared" si="8"/>
        <v>0</v>
      </c>
      <c r="K84" s="539">
        <f t="shared" si="9"/>
        <v>0</v>
      </c>
      <c r="L84" s="540"/>
      <c r="M84" s="541"/>
    </row>
    <row r="85" spans="2:13" ht="15.75" customHeight="1">
      <c r="B85" s="531"/>
      <c r="C85" s="532"/>
      <c r="D85" s="532"/>
      <c r="E85" s="533"/>
      <c r="F85" s="578"/>
      <c r="G85" s="579"/>
      <c r="H85" s="536"/>
      <c r="I85" s="537"/>
      <c r="J85" s="538"/>
      <c r="K85" s="539"/>
      <c r="L85" s="540"/>
      <c r="M85" s="541"/>
    </row>
    <row r="86" spans="2:13" s="547" customFormat="1" ht="15.75" customHeight="1">
      <c r="B86" s="531"/>
      <c r="C86" s="549" t="s">
        <v>557</v>
      </c>
      <c r="D86" s="549"/>
      <c r="E86" s="550" t="s">
        <v>556</v>
      </c>
      <c r="F86" s="550" t="s">
        <v>556</v>
      </c>
      <c r="G86" s="585" t="s">
        <v>556</v>
      </c>
      <c r="H86" s="552">
        <f>SUM(H6:H84)</f>
        <v>0</v>
      </c>
      <c r="I86" s="551" t="s">
        <v>556</v>
      </c>
      <c r="J86" s="553" t="s">
        <v>556</v>
      </c>
      <c r="K86" s="553">
        <f>SUM(K6:K84)</f>
        <v>0</v>
      </c>
      <c r="L86" s="551" t="s">
        <v>556</v>
      </c>
      <c r="M86" s="551" t="s">
        <v>556</v>
      </c>
    </row>
    <row r="87" spans="2:13" s="547" customFormat="1" ht="15.75" customHeight="1">
      <c r="B87" s="586"/>
      <c r="C87" s="587"/>
      <c r="D87" s="587"/>
      <c r="E87" s="588"/>
      <c r="F87" s="588"/>
      <c r="G87" s="589"/>
      <c r="H87" s="590"/>
      <c r="I87" s="589"/>
      <c r="J87" s="591"/>
      <c r="K87" s="591"/>
      <c r="L87" s="589"/>
      <c r="M87" s="589"/>
    </row>
    <row r="88" ht="15.75">
      <c r="B88" s="586"/>
    </row>
    <row r="89" spans="2:12" s="558" customFormat="1" ht="15.75">
      <c r="B89" s="586"/>
      <c r="C89" s="168" t="s">
        <v>558</v>
      </c>
      <c r="D89" s="169"/>
      <c r="E89" s="559"/>
      <c r="F89" s="559"/>
      <c r="G89" s="561"/>
      <c r="H89" s="80"/>
      <c r="I89" s="562"/>
      <c r="J89" s="562"/>
      <c r="K89" s="559"/>
      <c r="L89" s="559"/>
    </row>
    <row r="90" spans="2:12" s="558" customFormat="1" ht="15">
      <c r="B90" s="592"/>
      <c r="D90" s="169"/>
      <c r="E90" s="559"/>
      <c r="F90" s="559"/>
      <c r="G90" s="561"/>
      <c r="H90" s="80"/>
      <c r="I90" s="562"/>
      <c r="J90" s="562"/>
      <c r="K90" s="559"/>
      <c r="L90" s="559"/>
    </row>
    <row r="91" spans="2:12" s="558" customFormat="1" ht="15">
      <c r="B91" s="592"/>
      <c r="C91" s="173"/>
      <c r="D91" s="169"/>
      <c r="E91" s="559"/>
      <c r="F91" s="559"/>
      <c r="G91" s="561"/>
      <c r="H91" s="80"/>
      <c r="I91" s="562"/>
      <c r="J91" s="174" t="s">
        <v>559</v>
      </c>
      <c r="K91" s="559"/>
      <c r="L91" s="559"/>
    </row>
    <row r="92" spans="2:12" s="558" customFormat="1" ht="15.75">
      <c r="B92" s="593"/>
      <c r="D92" s="169"/>
      <c r="E92" s="559"/>
      <c r="F92" s="559"/>
      <c r="G92" s="561"/>
      <c r="H92" s="80"/>
      <c r="I92" s="562"/>
      <c r="J92" s="562"/>
      <c r="K92" s="559"/>
      <c r="L92" s="559"/>
    </row>
    <row r="93" spans="2:12" s="563" customFormat="1" ht="12">
      <c r="B93" s="167"/>
      <c r="C93" s="176" t="s">
        <v>560</v>
      </c>
      <c r="D93" s="390"/>
      <c r="E93" s="390"/>
      <c r="F93" s="390"/>
      <c r="G93" s="396"/>
      <c r="H93" s="390"/>
      <c r="I93" s="179"/>
      <c r="J93" s="179"/>
      <c r="K93" s="564"/>
      <c r="L93" s="564"/>
    </row>
    <row r="94" spans="2:12" s="563" customFormat="1" ht="12">
      <c r="B94" s="167"/>
      <c r="C94" s="394" t="s">
        <v>561</v>
      </c>
      <c r="D94" s="390"/>
      <c r="E94" s="390"/>
      <c r="F94" s="390"/>
      <c r="G94" s="396"/>
      <c r="H94" s="390"/>
      <c r="I94" s="179"/>
      <c r="J94" s="179"/>
      <c r="K94" s="564"/>
      <c r="L94" s="564"/>
    </row>
    <row r="95" spans="2:12" s="563" customFormat="1" ht="12">
      <c r="B95" s="167"/>
      <c r="C95" s="394" t="s">
        <v>562</v>
      </c>
      <c r="D95" s="390"/>
      <c r="E95" s="390"/>
      <c r="F95" s="390"/>
      <c r="G95" s="396"/>
      <c r="H95" s="390"/>
      <c r="I95" s="179"/>
      <c r="J95" s="179"/>
      <c r="K95" s="564"/>
      <c r="L95" s="564"/>
    </row>
    <row r="96" spans="2:12" s="563" customFormat="1" ht="12">
      <c r="B96" s="167"/>
      <c r="C96" s="394" t="s">
        <v>613</v>
      </c>
      <c r="D96" s="390"/>
      <c r="E96" s="390"/>
      <c r="F96" s="390"/>
      <c r="G96" s="396"/>
      <c r="H96" s="390"/>
      <c r="I96" s="179"/>
      <c r="J96" s="179"/>
      <c r="K96" s="564"/>
      <c r="L96" s="564"/>
    </row>
    <row r="97" spans="2:12" s="563" customFormat="1" ht="12">
      <c r="B97" s="167"/>
      <c r="C97" s="394" t="s">
        <v>564</v>
      </c>
      <c r="D97" s="390"/>
      <c r="E97" s="390"/>
      <c r="F97" s="390"/>
      <c r="G97" s="396"/>
      <c r="H97" s="390"/>
      <c r="I97" s="179"/>
      <c r="J97" s="179"/>
      <c r="K97" s="564"/>
      <c r="L97" s="564"/>
    </row>
    <row r="98" spans="2:12" s="563" customFormat="1" ht="12">
      <c r="B98" s="167"/>
      <c r="C98" s="394"/>
      <c r="D98" s="390"/>
      <c r="E98" s="390"/>
      <c r="F98" s="390"/>
      <c r="G98" s="396"/>
      <c r="H98" s="390"/>
      <c r="I98" s="179"/>
      <c r="J98" s="179"/>
      <c r="K98" s="564"/>
      <c r="L98" s="564"/>
    </row>
    <row r="99" spans="2:12" s="563" customFormat="1" ht="12">
      <c r="B99" s="167"/>
      <c r="C99" s="394" t="s">
        <v>565</v>
      </c>
      <c r="D99" s="390"/>
      <c r="E99" s="390"/>
      <c r="F99" s="390"/>
      <c r="G99" s="396"/>
      <c r="H99" s="390"/>
      <c r="I99" s="179"/>
      <c r="J99" s="179"/>
      <c r="K99" s="564"/>
      <c r="L99" s="564"/>
    </row>
    <row r="100" spans="2:12" s="563" customFormat="1" ht="12">
      <c r="B100" s="167"/>
      <c r="C100" s="394" t="s">
        <v>566</v>
      </c>
      <c r="D100" s="390"/>
      <c r="E100" s="390"/>
      <c r="F100" s="390"/>
      <c r="G100" s="396"/>
      <c r="H100" s="390"/>
      <c r="I100" s="179"/>
      <c r="J100" s="179"/>
      <c r="K100" s="564"/>
      <c r="L100" s="564"/>
    </row>
    <row r="101" spans="2:12" s="563" customFormat="1" ht="12">
      <c r="B101" s="167"/>
      <c r="C101" s="394" t="s">
        <v>567</v>
      </c>
      <c r="D101" s="390"/>
      <c r="E101" s="390"/>
      <c r="F101" s="390"/>
      <c r="G101" s="396"/>
      <c r="H101" s="390"/>
      <c r="I101" s="179"/>
      <c r="J101" s="179"/>
      <c r="K101" s="564"/>
      <c r="L101" s="564"/>
    </row>
    <row r="102" spans="1:13" s="594" customFormat="1" ht="12">
      <c r="A102" s="155"/>
      <c r="B102" s="167"/>
      <c r="C102" s="182"/>
      <c r="D102" s="182"/>
      <c r="E102" s="183"/>
      <c r="F102" s="398"/>
      <c r="G102" s="398"/>
      <c r="H102" s="185"/>
      <c r="I102" s="186"/>
      <c r="J102" s="187"/>
      <c r="K102" s="188"/>
      <c r="L102" s="186"/>
      <c r="M102" s="155"/>
    </row>
    <row r="103" ht="15.75">
      <c r="B103" s="181"/>
    </row>
    <row r="104" ht="15.75">
      <c r="B104" s="564"/>
    </row>
    <row r="105" ht="15.75">
      <c r="B105" s="564"/>
    </row>
    <row r="106" ht="15.75">
      <c r="B106" s="156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SuperUser</cp:lastModifiedBy>
  <cp:lastPrinted>2015-05-06T08:53:14Z</cp:lastPrinted>
  <dcterms:created xsi:type="dcterms:W3CDTF">1997-02-26T13:46:56Z</dcterms:created>
  <dcterms:modified xsi:type="dcterms:W3CDTF">2015-05-07T12:04:39Z</dcterms:modified>
  <cp:category/>
  <cp:version/>
  <cp:contentType/>
  <cp:contentStatus/>
</cp:coreProperties>
</file>